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Septiembre 2021\"/>
    </mc:Choice>
  </mc:AlternateContent>
  <bookViews>
    <workbookView xWindow="0" yWindow="0" windowWidth="19320" windowHeight="9735" tabRatio="817" activeTab="1"/>
  </bookViews>
  <sheets>
    <sheet name="Indice" sheetId="5" r:id="rId1"/>
    <sheet name="6.1. LDI_total" sheetId="2" r:id="rId2"/>
    <sheet name="6.2. LDI_País_S_MM" sheetId="7" r:id="rId3"/>
  </sheets>
  <definedNames>
    <definedName name="_xlnm.Print_Area" localSheetId="1">'6.1. LDI_total'!$A$1:$A$27</definedName>
    <definedName name="_xlnm.Print_Area" localSheetId="2">'6.2. LDI_País_S_MM'!$A$1:$A$7</definedName>
    <definedName name="_xlnm.Print_Area" localSheetId="0">Indice!$A$1:$I$15</definedName>
  </definedNames>
  <calcPr calcId="152511"/>
</workbook>
</file>

<file path=xl/calcChain.xml><?xml version="1.0" encoding="utf-8"?>
<calcChain xmlns="http://schemas.openxmlformats.org/spreadsheetml/2006/main">
  <c r="W164" i="7" l="1"/>
  <c r="U164" i="7"/>
  <c r="T164" i="7"/>
  <c r="O164" i="7"/>
  <c r="M164" i="7"/>
  <c r="L164" i="7"/>
  <c r="G164" i="7"/>
  <c r="E164" i="7"/>
  <c r="D164" i="7"/>
  <c r="AA159" i="7"/>
  <c r="AA160" i="7"/>
  <c r="AA161" i="7"/>
  <c r="Y162" i="7"/>
  <c r="X162" i="7"/>
  <c r="X164" i="7" s="1"/>
  <c r="W162" i="7"/>
  <c r="V162" i="7"/>
  <c r="V164" i="7" s="1"/>
  <c r="U162" i="7"/>
  <c r="T162" i="7"/>
  <c r="S162" i="7"/>
  <c r="S164" i="7" s="1"/>
  <c r="R162" i="7"/>
  <c r="R164" i="7" s="1"/>
  <c r="Q162" i="7"/>
  <c r="Q164" i="7" s="1"/>
  <c r="P162" i="7"/>
  <c r="P164" i="7" s="1"/>
  <c r="O162" i="7"/>
  <c r="N162" i="7"/>
  <c r="N164" i="7" s="1"/>
  <c r="M162" i="7"/>
  <c r="L162" i="7"/>
  <c r="K162" i="7"/>
  <c r="K164" i="7" s="1"/>
  <c r="J162" i="7"/>
  <c r="J164" i="7" s="1"/>
  <c r="I162" i="7"/>
  <c r="I164" i="7" s="1"/>
  <c r="H162" i="7"/>
  <c r="H164" i="7" s="1"/>
  <c r="G162" i="7"/>
  <c r="F162" i="7"/>
  <c r="F164" i="7" s="1"/>
  <c r="E162" i="7"/>
  <c r="D162" i="7"/>
  <c r="G180" i="2"/>
  <c r="G182" i="2" s="1"/>
  <c r="F180" i="2"/>
  <c r="F182" i="2" s="1"/>
  <c r="E180" i="2"/>
  <c r="E182" i="2" s="1"/>
  <c r="D180" i="2"/>
  <c r="D182" i="2" s="1"/>
  <c r="AA156" i="7" l="1"/>
  <c r="AA157" i="7"/>
  <c r="AA158" i="7"/>
  <c r="AA153" i="7" l="1"/>
  <c r="AA154" i="7"/>
  <c r="AA155" i="7"/>
  <c r="AA162" i="7" l="1"/>
  <c r="AA164" i="7" s="1"/>
  <c r="AA149" i="7"/>
  <c r="AA150" i="7"/>
  <c r="AA151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G26" i="2"/>
  <c r="D26" i="2"/>
  <c r="G170" i="2"/>
  <c r="F170" i="2"/>
  <c r="E170" i="2"/>
  <c r="D170" i="2"/>
  <c r="F26" i="2" l="1"/>
  <c r="E26" i="2"/>
  <c r="AA146" i="7"/>
  <c r="AA147" i="7"/>
  <c r="AA148" i="7"/>
  <c r="AA143" i="7" l="1"/>
  <c r="AA144" i="7"/>
  <c r="AA145" i="7"/>
  <c r="AA140" i="7" l="1"/>
  <c r="AA141" i="7"/>
  <c r="AA142" i="7"/>
  <c r="AA152" i="7" l="1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AA136" i="7"/>
  <c r="AA137" i="7"/>
  <c r="AA138" i="7"/>
  <c r="G157" i="2"/>
  <c r="F157" i="2"/>
  <c r="F25" i="2" s="1"/>
  <c r="E157" i="2"/>
  <c r="E25" i="2" s="1"/>
  <c r="D157" i="2"/>
  <c r="D25" i="2" s="1"/>
  <c r="G25" i="2" l="1"/>
  <c r="AA135" i="7" l="1"/>
  <c r="AA134" i="7"/>
  <c r="AA133" i="7"/>
  <c r="AA139" i="7"/>
  <c r="AA130" i="7" l="1"/>
  <c r="AA131" i="7"/>
  <c r="AA132" i="7"/>
  <c r="AA127" i="7" l="1"/>
  <c r="AA128" i="7"/>
  <c r="AA129" i="7"/>
  <c r="Z126" i="7" l="1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A123" i="7"/>
  <c r="AA124" i="7"/>
  <c r="AA125" i="7"/>
  <c r="G144" i="2"/>
  <c r="F144" i="2"/>
  <c r="F24" i="2" s="1"/>
  <c r="E144" i="2"/>
  <c r="E24" i="2" s="1"/>
  <c r="D144" i="2"/>
  <c r="D24" i="2" s="1"/>
  <c r="G24" i="2" l="1"/>
  <c r="AA120" i="7"/>
  <c r="AA121" i="7"/>
  <c r="AA122" i="7"/>
  <c r="AA126" i="7" l="1"/>
  <c r="AA117" i="7"/>
  <c r="AA118" i="7"/>
  <c r="AA119" i="7"/>
  <c r="AA114" i="7" l="1"/>
  <c r="AA115" i="7"/>
  <c r="AA116" i="7"/>
  <c r="Z113" i="7" l="1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A110" i="7"/>
  <c r="AA111" i="7"/>
  <c r="AA112" i="7"/>
  <c r="G131" i="2"/>
  <c r="F131" i="2"/>
  <c r="F23" i="2" s="1"/>
  <c r="E131" i="2"/>
  <c r="E23" i="2" s="1"/>
  <c r="D131" i="2"/>
  <c r="D23" i="2" s="1"/>
  <c r="G23" i="2"/>
  <c r="AA107" i="7" l="1"/>
  <c r="AA108" i="7"/>
  <c r="AA109" i="7"/>
  <c r="AA113" i="7" l="1"/>
  <c r="AA104" i="7"/>
  <c r="AA105" i="7"/>
  <c r="AA106" i="7"/>
  <c r="AA101" i="7" l="1"/>
  <c r="AA102" i="7"/>
  <c r="AA103" i="7"/>
  <c r="AA97" i="7" l="1"/>
  <c r="AA98" i="7"/>
  <c r="AA99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G118" i="2"/>
  <c r="G22" i="2" s="1"/>
  <c r="F118" i="2"/>
  <c r="F22" i="2" s="1"/>
  <c r="E118" i="2"/>
  <c r="E22" i="2" s="1"/>
  <c r="D118" i="2"/>
  <c r="D22" i="2" s="1"/>
  <c r="AA94" i="7" l="1"/>
  <c r="AA95" i="7"/>
  <c r="AA96" i="7"/>
  <c r="AA91" i="7" l="1"/>
  <c r="AA92" i="7"/>
  <c r="AA93" i="7"/>
  <c r="AA88" i="7" l="1"/>
  <c r="AA89" i="7"/>
  <c r="AA90" i="7"/>
  <c r="AA100" i="7" l="1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AA84" i="7"/>
  <c r="AA85" i="7"/>
  <c r="AA86" i="7"/>
  <c r="G105" i="2"/>
  <c r="G21" i="2" s="1"/>
  <c r="F105" i="2"/>
  <c r="E105" i="2"/>
  <c r="D105" i="2"/>
  <c r="F21" i="2" l="1"/>
  <c r="D21" i="2"/>
  <c r="E21" i="2"/>
  <c r="AA81" i="7"/>
  <c r="AA82" i="7"/>
  <c r="AA83" i="7"/>
  <c r="AA78" i="7" l="1"/>
  <c r="AA79" i="7"/>
  <c r="AA80" i="7"/>
  <c r="AA75" i="7" l="1"/>
  <c r="AA76" i="7"/>
  <c r="AA77" i="7"/>
  <c r="AA87" i="7" l="1"/>
  <c r="AA73" i="7" l="1"/>
  <c r="AA72" i="7"/>
  <c r="AA71" i="7"/>
  <c r="AA70" i="7"/>
  <c r="AA69" i="7"/>
  <c r="AA68" i="7"/>
  <c r="AA67" i="7"/>
  <c r="AA66" i="7"/>
  <c r="AA65" i="7"/>
  <c r="AA64" i="7"/>
  <c r="AA63" i="7"/>
  <c r="AA62" i="7"/>
  <c r="AA60" i="7"/>
  <c r="AA59" i="7"/>
  <c r="AA58" i="7"/>
  <c r="AA57" i="7"/>
  <c r="AA56" i="7"/>
  <c r="AA55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G92" i="2"/>
  <c r="G20" i="2" s="1"/>
  <c r="F92" i="2"/>
  <c r="F20" i="2" s="1"/>
  <c r="E92" i="2"/>
  <c r="E20" i="2" s="1"/>
  <c r="D92" i="2"/>
  <c r="D20" i="2" s="1"/>
  <c r="AA74" i="7" l="1"/>
  <c r="E79" i="2"/>
  <c r="E19" i="2" s="1"/>
  <c r="E66" i="2"/>
  <c r="G66" i="2" l="1"/>
  <c r="G18" i="2" s="1"/>
  <c r="F66" i="2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D61" i="7"/>
  <c r="F79" i="2"/>
  <c r="F19" i="2" s="1"/>
  <c r="G79" i="2"/>
  <c r="G19" i="2" s="1"/>
  <c r="D79" i="2"/>
  <c r="D19" i="2" s="1"/>
  <c r="AA61" i="7" l="1"/>
  <c r="AA54" i="7" l="1"/>
  <c r="AA50" i="7" l="1"/>
  <c r="AA51" i="7"/>
  <c r="AA52" i="7"/>
  <c r="AA36" i="7" l="1"/>
  <c r="AA37" i="7"/>
  <c r="AA38" i="7"/>
  <c r="AA49" i="7"/>
  <c r="AA53" i="7"/>
  <c r="AA45" i="7"/>
  <c r="AA46" i="7"/>
  <c r="AA47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F18" i="2"/>
  <c r="E18" i="2"/>
  <c r="D66" i="2"/>
  <c r="D18" i="2" s="1"/>
  <c r="AA42" i="7"/>
  <c r="AA43" i="7"/>
  <c r="AA44" i="7"/>
  <c r="AA39" i="7"/>
  <c r="AA40" i="7"/>
  <c r="AA41" i="7"/>
  <c r="AA32" i="7"/>
  <c r="AA33" i="7"/>
  <c r="AA34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G53" i="2"/>
  <c r="G17" i="2" s="1"/>
  <c r="F53" i="2"/>
  <c r="F17" i="2" s="1"/>
  <c r="E53" i="2"/>
  <c r="E17" i="2" s="1"/>
  <c r="D53" i="2"/>
  <c r="D17" i="2" s="1"/>
  <c r="AA29" i="7"/>
  <c r="AA30" i="7"/>
  <c r="AA31" i="7"/>
  <c r="AA26" i="7"/>
  <c r="AA27" i="7"/>
  <c r="AA28" i="7"/>
  <c r="AA23" i="7"/>
  <c r="AA24" i="7"/>
  <c r="AA25" i="7"/>
  <c r="AA19" i="7"/>
  <c r="AA20" i="7"/>
  <c r="AA21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D22" i="7"/>
  <c r="E40" i="2"/>
  <c r="E16" i="2" s="1"/>
  <c r="F40" i="2"/>
  <c r="F16" i="2" s="1"/>
  <c r="G40" i="2"/>
  <c r="G16" i="2" s="1"/>
  <c r="D40" i="2"/>
  <c r="D16" i="2" s="1"/>
  <c r="AA16" i="7"/>
  <c r="AA17" i="7"/>
  <c r="AA18" i="7"/>
  <c r="AA10" i="7"/>
  <c r="AA11" i="7"/>
  <c r="AA12" i="7"/>
  <c r="AA13" i="7"/>
  <c r="AA14" i="7"/>
  <c r="AA15" i="7"/>
  <c r="AA35" i="7" l="1"/>
  <c r="AA22" i="7"/>
  <c r="AA48" i="7"/>
</calcChain>
</file>

<file path=xl/sharedStrings.xml><?xml version="1.0" encoding="utf-8"?>
<sst xmlns="http://schemas.openxmlformats.org/spreadsheetml/2006/main" count="365" uniqueCount="73">
  <si>
    <t xml:space="preserve">Total </t>
  </si>
  <si>
    <t>INDICE</t>
  </si>
  <si>
    <t>&gt;</t>
  </si>
  <si>
    <t>&lt;&lt; VOLVER</t>
  </si>
  <si>
    <t>Año</t>
  </si>
  <si>
    <t>Mes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</si>
  <si>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</si>
  <si>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</si>
  <si>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</si>
  <si>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</si>
  <si>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</si>
  <si>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</si>
  <si>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</si>
  <si>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</si>
  <si>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</si>
  <si>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</si>
  <si>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Feb </t>
  </si>
  <si>
    <t xml:space="preserve">Periodo </t>
  </si>
  <si>
    <t xml:space="preserve">Miles de Minutos Salida </t>
  </si>
  <si>
    <t>Ene</t>
  </si>
  <si>
    <t>DISTANCIA INTERNACIONAL</t>
  </si>
  <si>
    <t xml:space="preserve">Argentina </t>
  </si>
  <si>
    <t>Australia</t>
  </si>
  <si>
    <t>Bolivia</t>
  </si>
  <si>
    <t xml:space="preserve">Brasil </t>
  </si>
  <si>
    <t>Colombia</t>
  </si>
  <si>
    <t>Alemania</t>
  </si>
  <si>
    <t>Ecuador</t>
  </si>
  <si>
    <t>España</t>
  </si>
  <si>
    <t>Francia</t>
  </si>
  <si>
    <t>Italia</t>
  </si>
  <si>
    <t xml:space="preserve">Japón </t>
  </si>
  <si>
    <t>México</t>
  </si>
  <si>
    <t>Perú</t>
  </si>
  <si>
    <t xml:space="preserve">Paraguay </t>
  </si>
  <si>
    <t xml:space="preserve">Estados Unidos </t>
  </si>
  <si>
    <t>Uruguay</t>
  </si>
  <si>
    <t>Venezuela</t>
  </si>
  <si>
    <t>Telefonía Satelital</t>
  </si>
  <si>
    <t xml:space="preserve">TRÁFICO TOTAL DE  LARGA </t>
  </si>
  <si>
    <t xml:space="preserve">ESTADÍSTICAS TRÁFICO DE TELEFONÍA </t>
  </si>
  <si>
    <t xml:space="preserve">TRÁFICO DE SALIDA POR PAÍS DE DESTINO,  MILES MINUTOS </t>
  </si>
  <si>
    <t xml:space="preserve">Suecia </t>
  </si>
  <si>
    <t xml:space="preserve">Otros Destinos </t>
  </si>
  <si>
    <t xml:space="preserve">No Identificados </t>
  </si>
  <si>
    <t xml:space="preserve">TRÁFICO DE LARGA DISTANCIA INTERNACIONAL </t>
  </si>
  <si>
    <t>Reino Unido</t>
  </si>
  <si>
    <t>Canadá</t>
  </si>
  <si>
    <t>Total 2006</t>
  </si>
  <si>
    <t>Total 2007</t>
  </si>
  <si>
    <t>Total 2008</t>
  </si>
  <si>
    <t>Total 2009</t>
  </si>
  <si>
    <t xml:space="preserve">6.1. TRÁFICO DE LARGA DISTANCIA INTERNACIONAL: TRÁFICO TOTAL </t>
  </si>
  <si>
    <t xml:space="preserve">6.2. TRÁFICO DE LARGA DISTANCIA INTERNACIONAL: TRÁFICO DE SALIDA POR PAÍS DE DESTINO,  MILES MINUTOS </t>
  </si>
  <si>
    <t>DE LARGA DISTANCIA INTERNACIONAL</t>
  </si>
  <si>
    <t>Total 2010</t>
  </si>
  <si>
    <t>Feb</t>
  </si>
  <si>
    <t>Miles de Minutos Entrada</t>
  </si>
  <si>
    <t xml:space="preserve">Miles de Llamadas Salida </t>
  </si>
  <si>
    <t>Miles de Llamadas Entrada</t>
  </si>
  <si>
    <t>Total 2011</t>
  </si>
  <si>
    <t xml:space="preserve"> 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</si>
  <si>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</si>
  <si>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</si>
  <si>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</si>
  <si>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</si>
  <si>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</si>
  <si>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</si>
  <si>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</si>
  <si>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</si>
  <si>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</si>
  <si>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Sub Total 2021</t>
  </si>
  <si>
    <t>VAR. ACUM. Q3.2020-Q3.2021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</si>
</sst>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\ _€_-;\-* #,##0.0\ _€_-;_-* &quot;-&quot;??\ _€_-;_-@_-"/>
    <numFmt numFmtId="167" formatCode="#,##0\ \ \ \ "/>
    <numFmt numFmtId="168" formatCode="0.0%"/>
    <numFmt numFmtId="169" formatCode="#,##0_ ;\-#,##0\ "/>
  </numFmts>
  <fonts count="46" x14ac:knownFonts="1">
    <font>
      <sz val="10"/>
      <name val="Arial"/>
    </font>
    <font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u/>
      <sz val="8"/>
      <color indexed="9"/>
      <name val="Arial"/>
      <family val="2"/>
    </font>
    <font>
      <b/>
      <i/>
      <sz val="9"/>
      <color indexed="9"/>
      <name val="Arial"/>
      <family val="2"/>
    </font>
    <font>
      <b/>
      <sz val="9"/>
      <color indexed="9"/>
      <name val="Arial"/>
      <family val="2"/>
    </font>
    <font>
      <sz val="9"/>
      <color indexed="44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u/>
      <sz val="8"/>
      <color indexed="23"/>
      <name val="Arial"/>
      <family val="2"/>
    </font>
    <font>
      <b/>
      <u/>
      <sz val="10"/>
      <color indexed="9"/>
      <name val="Arial"/>
      <family val="2"/>
    </font>
    <font>
      <i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0"/>
      <color rgb="FF0000FF"/>
      <name val="Arial"/>
      <family val="2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b/>
      <sz val="9"/>
      <color theme="0"/>
      <name val="Arial"/>
      <family val="2"/>
    </font>
    <font>
      <b/>
      <i/>
      <sz val="9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6">
    <xf numFmtId="0" fontId="0" fillId="0" borderId="0"/>
    <xf numFmtId="0" fontId="1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4" borderId="0" applyNumberFormat="0" applyBorder="0" applyAlignment="0" applyProtection="0"/>
    <xf numFmtId="0" fontId="23" fillId="16" borderId="1" applyNumberFormat="0" applyAlignment="0" applyProtection="0"/>
    <xf numFmtId="0" fontId="24" fillId="17" borderId="2" applyNumberFormat="0" applyAlignment="0" applyProtection="0"/>
    <xf numFmtId="0" fontId="25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21" borderId="0" applyNumberFormat="0" applyBorder="0" applyAlignment="0" applyProtection="0"/>
    <xf numFmtId="0" fontId="27" fillId="7" borderId="1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8" fillId="3" borderId="0" applyNumberFormat="0" applyBorder="0" applyAlignment="0" applyProtection="0"/>
    <xf numFmtId="164" fontId="1" fillId="0" borderId="0" applyFont="0" applyFill="0" applyBorder="0" applyAlignment="0" applyProtection="0"/>
    <xf numFmtId="0" fontId="29" fillId="22" borderId="0" applyNumberFormat="0" applyBorder="0" applyAlignment="0" applyProtection="0"/>
    <xf numFmtId="0" fontId="20" fillId="23" borderId="4" applyNumberFormat="0" applyFont="0" applyAlignment="0" applyProtection="0"/>
    <xf numFmtId="9" fontId="38" fillId="0" borderId="0" applyFont="0" applyFill="0" applyBorder="0" applyAlignment="0" applyProtection="0"/>
    <xf numFmtId="0" fontId="30" fillId="16" borderId="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5" fillId="0" borderId="7" applyNumberFormat="0" applyFill="0" applyAlignment="0" applyProtection="0"/>
    <xf numFmtId="0" fontId="26" fillId="0" borderId="8" applyNumberFormat="0" applyFill="0" applyAlignment="0" applyProtection="0"/>
    <xf numFmtId="0" fontId="36" fillId="0" borderId="9" applyNumberFormat="0" applyFill="0" applyAlignment="0" applyProtection="0"/>
  </cellStyleXfs>
  <cellXfs count="149">
    <xf numFmtId="0" fontId="0" fillId="0" borderId="0" xfId="0"/>
    <xf numFmtId="0" fontId="3" fillId="0" borderId="0" xfId="0" applyFont="1"/>
    <xf numFmtId="165" fontId="3" fillId="0" borderId="0" xfId="34" applyNumberFormat="1" applyFont="1" applyBorder="1"/>
    <xf numFmtId="0" fontId="0" fillId="0" borderId="0" xfId="0" applyFill="1"/>
    <xf numFmtId="0" fontId="0" fillId="0" borderId="0" xfId="0" applyFill="1" applyBorder="1"/>
    <xf numFmtId="165" fontId="3" fillId="0" borderId="0" xfId="0" applyNumberFormat="1" applyFont="1" applyFill="1" applyBorder="1"/>
    <xf numFmtId="0" fontId="12" fillId="0" borderId="0" xfId="0" applyFont="1" applyFill="1"/>
    <xf numFmtId="165" fontId="3" fillId="0" borderId="0" xfId="34" applyNumberFormat="1" applyFont="1" applyFill="1" applyBorder="1"/>
    <xf numFmtId="0" fontId="3" fillId="0" borderId="0" xfId="0" applyFont="1" applyFill="1" applyBorder="1"/>
    <xf numFmtId="165" fontId="3" fillId="0" borderId="0" xfId="34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3" fillId="0" borderId="0" xfId="0" applyFont="1" applyFill="1"/>
    <xf numFmtId="0" fontId="6" fillId="0" borderId="0" xfId="32" applyFont="1" applyFill="1" applyAlignment="1" applyProtection="1"/>
    <xf numFmtId="0" fontId="16" fillId="0" borderId="0" xfId="0" applyFont="1" applyFill="1" applyBorder="1"/>
    <xf numFmtId="0" fontId="16" fillId="0" borderId="0" xfId="0" applyFont="1" applyBorder="1"/>
    <xf numFmtId="0" fontId="15" fillId="0" borderId="0" xfId="0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/>
    <xf numFmtId="0" fontId="17" fillId="0" borderId="0" xfId="0" applyFont="1" applyFill="1"/>
    <xf numFmtId="0" fontId="17" fillId="0" borderId="0" xfId="0" applyFont="1"/>
    <xf numFmtId="0" fontId="18" fillId="0" borderId="0" xfId="32" applyFont="1" applyFill="1" applyAlignment="1" applyProtection="1"/>
    <xf numFmtId="0" fontId="2" fillId="0" borderId="0" xfId="0" applyFont="1" applyFill="1" applyBorder="1"/>
    <xf numFmtId="165" fontId="17" fillId="0" borderId="0" xfId="0" applyNumberFormat="1" applyFont="1"/>
    <xf numFmtId="166" fontId="3" fillId="0" borderId="0" xfId="34" applyNumberFormat="1" applyFont="1" applyFill="1" applyBorder="1"/>
    <xf numFmtId="167" fontId="3" fillId="0" borderId="0" xfId="34" applyNumberFormat="1" applyFont="1" applyFill="1" applyBorder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0" fillId="0" borderId="0" xfId="32" applyFont="1" applyFill="1" applyBorder="1" applyAlignment="1" applyProtection="1">
      <alignment horizontal="left"/>
    </xf>
    <xf numFmtId="0" fontId="11" fillId="0" borderId="0" xfId="0" applyFont="1" applyFill="1"/>
    <xf numFmtId="0" fontId="12" fillId="0" borderId="0" xfId="0" applyFont="1" applyFill="1" applyBorder="1"/>
    <xf numFmtId="0" fontId="13" fillId="0" borderId="0" xfId="32" applyFont="1" applyFill="1" applyAlignment="1" applyProtection="1"/>
    <xf numFmtId="0" fontId="14" fillId="0" borderId="0" xfId="32" applyFont="1" applyFill="1" applyAlignment="1" applyProtection="1">
      <alignment horizontal="right"/>
    </xf>
    <xf numFmtId="0" fontId="14" fillId="0" borderId="0" xfId="32" applyFont="1" applyFill="1" applyAlignment="1" applyProtection="1">
      <alignment horizontal="left"/>
    </xf>
    <xf numFmtId="0" fontId="9" fillId="0" borderId="0" xfId="0" applyFont="1" applyFill="1" applyBorder="1"/>
    <xf numFmtId="0" fontId="19" fillId="0" borderId="0" xfId="0" applyFont="1" applyFill="1" applyAlignment="1">
      <alignment horizontal="center"/>
    </xf>
    <xf numFmtId="0" fontId="37" fillId="0" borderId="0" xfId="0" applyFont="1" applyFill="1"/>
    <xf numFmtId="0" fontId="37" fillId="0" borderId="0" xfId="0" applyFont="1" applyFill="1" applyBorder="1"/>
    <xf numFmtId="0" fontId="6" fillId="0" borderId="0" xfId="32" applyFont="1" applyFill="1" applyBorder="1" applyAlignment="1" applyProtection="1"/>
    <xf numFmtId="0" fontId="4" fillId="0" borderId="12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165" fontId="3" fillId="0" borderId="15" xfId="0" applyNumberFormat="1" applyFont="1" applyFill="1" applyBorder="1"/>
    <xf numFmtId="165" fontId="3" fillId="0" borderId="16" xfId="0" applyNumberFormat="1" applyFont="1" applyFill="1" applyBorder="1"/>
    <xf numFmtId="165" fontId="3" fillId="0" borderId="20" xfId="34" applyNumberFormat="1" applyFont="1" applyFill="1" applyBorder="1"/>
    <xf numFmtId="165" fontId="3" fillId="0" borderId="21" xfId="34" applyNumberFormat="1" applyFont="1" applyFill="1" applyBorder="1"/>
    <xf numFmtId="165" fontId="3" fillId="0" borderId="16" xfId="34" applyNumberFormat="1" applyFont="1" applyFill="1" applyBorder="1"/>
    <xf numFmtId="0" fontId="4" fillId="0" borderId="13" xfId="0" applyFont="1" applyFill="1" applyBorder="1" applyAlignment="1"/>
    <xf numFmtId="0" fontId="4" fillId="0" borderId="19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167" fontId="0" fillId="0" borderId="0" xfId="0" applyNumberFormat="1" applyFill="1"/>
    <xf numFmtId="167" fontId="3" fillId="0" borderId="20" xfId="0" applyNumberFormat="1" applyFont="1" applyFill="1" applyBorder="1" applyAlignment="1">
      <alignment horizontal="right"/>
    </xf>
    <xf numFmtId="167" fontId="3" fillId="0" borderId="19" xfId="34" applyNumberFormat="1" applyFont="1" applyFill="1" applyBorder="1" applyAlignment="1">
      <alignment horizontal="right"/>
    </xf>
    <xf numFmtId="167" fontId="3" fillId="0" borderId="12" xfId="34" applyNumberFormat="1" applyFont="1" applyFill="1" applyBorder="1" applyAlignment="1">
      <alignment horizontal="right"/>
    </xf>
    <xf numFmtId="165" fontId="3" fillId="0" borderId="20" xfId="0" applyNumberFormat="1" applyFont="1" applyFill="1" applyBorder="1"/>
    <xf numFmtId="165" fontId="3" fillId="0" borderId="24" xfId="34" applyNumberFormat="1" applyFont="1" applyFill="1" applyBorder="1"/>
    <xf numFmtId="165" fontId="3" fillId="0" borderId="15" xfId="34" applyNumberFormat="1" applyFont="1" applyFill="1" applyBorder="1"/>
    <xf numFmtId="0" fontId="39" fillId="0" borderId="0" xfId="32" applyFont="1" applyAlignment="1" applyProtection="1"/>
    <xf numFmtId="0" fontId="1" fillId="0" borderId="0" xfId="0" applyFont="1" applyFill="1"/>
    <xf numFmtId="0" fontId="1" fillId="0" borderId="0" xfId="0" applyFont="1"/>
    <xf numFmtId="165" fontId="39" fillId="0" borderId="0" xfId="32" applyNumberFormat="1" applyFont="1" applyFill="1" applyBorder="1" applyAlignment="1" applyProtection="1"/>
    <xf numFmtId="0" fontId="3" fillId="0" borderId="0" xfId="0" applyFont="1" applyAlignment="1">
      <alignment horizontal="center"/>
    </xf>
    <xf numFmtId="0" fontId="40" fillId="0" borderId="0" xfId="0" applyFont="1" applyFill="1"/>
    <xf numFmtId="0" fontId="39" fillId="0" borderId="0" xfId="32" applyFont="1" applyFill="1" applyBorder="1" applyAlignment="1" applyProtection="1">
      <alignment horizontal="left"/>
    </xf>
    <xf numFmtId="0" fontId="41" fillId="0" borderId="0" xfId="32" applyFont="1" applyFill="1" applyBorder="1" applyAlignment="1" applyProtection="1"/>
    <xf numFmtId="0" fontId="42" fillId="0" borderId="0" xfId="0" applyFont="1" applyFill="1" applyBorder="1"/>
    <xf numFmtId="0" fontId="41" fillId="0" borderId="0" xfId="32" applyFont="1" applyFill="1" applyAlignment="1" applyProtection="1"/>
    <xf numFmtId="0" fontId="43" fillId="0" borderId="0" xfId="0" applyFont="1" applyFill="1"/>
    <xf numFmtId="0" fontId="4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9" fontId="3" fillId="0" borderId="0" xfId="37" applyFont="1" applyFill="1" applyBorder="1"/>
    <xf numFmtId="0" fontId="0" fillId="0" borderId="15" xfId="0" applyBorder="1"/>
    <xf numFmtId="165" fontId="3" fillId="0" borderId="0" xfId="34" applyNumberFormat="1" applyFont="1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167" fontId="4" fillId="0" borderId="18" xfId="0" applyNumberFormat="1" applyFont="1" applyFill="1" applyBorder="1" applyAlignment="1">
      <alignment horizontal="right"/>
    </xf>
    <xf numFmtId="165" fontId="4" fillId="0" borderId="18" xfId="34" applyNumberFormat="1" applyFont="1" applyFill="1" applyBorder="1"/>
    <xf numFmtId="167" fontId="4" fillId="0" borderId="13" xfId="0" applyNumberFormat="1" applyFont="1" applyFill="1" applyBorder="1" applyAlignment="1">
      <alignment horizontal="right"/>
    </xf>
    <xf numFmtId="167" fontId="4" fillId="0" borderId="13" xfId="34" applyNumberFormat="1" applyFont="1" applyFill="1" applyBorder="1" applyAlignment="1">
      <alignment horizontal="right"/>
    </xf>
    <xf numFmtId="165" fontId="4" fillId="0" borderId="22" xfId="34" applyNumberFormat="1" applyFont="1" applyFill="1" applyBorder="1"/>
    <xf numFmtId="165" fontId="4" fillId="0" borderId="17" xfId="34" applyNumberFormat="1" applyFont="1" applyFill="1" applyBorder="1"/>
    <xf numFmtId="165" fontId="3" fillId="0" borderId="24" xfId="0" applyNumberFormat="1" applyFont="1" applyFill="1" applyBorder="1"/>
    <xf numFmtId="165" fontId="3" fillId="0" borderId="21" xfId="0" applyNumberFormat="1" applyFont="1" applyFill="1" applyBorder="1"/>
    <xf numFmtId="0" fontId="4" fillId="0" borderId="24" xfId="0" applyFont="1" applyFill="1" applyBorder="1" applyAlignment="1">
      <alignment horizontal="left"/>
    </xf>
    <xf numFmtId="0" fontId="4" fillId="0" borderId="17" xfId="0" applyFont="1" applyFill="1" applyBorder="1" applyAlignment="1"/>
    <xf numFmtId="0" fontId="4" fillId="0" borderId="17" xfId="0" applyFont="1" applyFill="1" applyBorder="1" applyAlignment="1">
      <alignment horizontal="left"/>
    </xf>
    <xf numFmtId="0" fontId="0" fillId="0" borderId="13" xfId="0" applyBorder="1"/>
    <xf numFmtId="0" fontId="4" fillId="0" borderId="15" xfId="0" applyFont="1" applyBorder="1" applyAlignment="1">
      <alignment horizontal="left"/>
    </xf>
    <xf numFmtId="165" fontId="3" fillId="0" borderId="16" xfId="34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15" xfId="0" applyFont="1" applyFill="1" applyBorder="1" applyAlignment="1"/>
    <xf numFmtId="167" fontId="4" fillId="0" borderId="20" xfId="0" applyNumberFormat="1" applyFont="1" applyFill="1" applyBorder="1" applyAlignment="1">
      <alignment horizontal="right"/>
    </xf>
    <xf numFmtId="167" fontId="4" fillId="0" borderId="19" xfId="0" applyNumberFormat="1" applyFont="1" applyFill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67" fontId="4" fillId="0" borderId="12" xfId="0" applyNumberFormat="1" applyFont="1" applyFill="1" applyBorder="1" applyAlignment="1">
      <alignment horizontal="right"/>
    </xf>
    <xf numFmtId="165" fontId="0" fillId="0" borderId="0" xfId="0" applyNumberFormat="1" applyFill="1" applyBorder="1"/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24" borderId="28" xfId="0" applyFont="1" applyFill="1" applyBorder="1" applyAlignment="1">
      <alignment horizontal="center" vertical="center" wrapText="1"/>
    </xf>
    <xf numFmtId="0" fontId="8" fillId="24" borderId="29" xfId="0" applyFont="1" applyFill="1" applyBorder="1" applyAlignment="1">
      <alignment horizontal="center" vertical="center" wrapText="1"/>
    </xf>
    <xf numFmtId="0" fontId="8" fillId="24" borderId="30" xfId="0" applyFont="1" applyFill="1" applyBorder="1" applyAlignment="1">
      <alignment horizontal="center" vertical="center" wrapText="1"/>
    </xf>
    <xf numFmtId="0" fontId="8" fillId="24" borderId="11" xfId="0" applyFont="1" applyFill="1" applyBorder="1" applyAlignment="1">
      <alignment horizontal="center" vertical="center"/>
    </xf>
    <xf numFmtId="0" fontId="44" fillId="24" borderId="25" xfId="0" applyFont="1" applyFill="1" applyBorder="1"/>
    <xf numFmtId="0" fontId="44" fillId="24" borderId="26" xfId="1" applyFont="1" applyFill="1" applyBorder="1"/>
    <xf numFmtId="168" fontId="44" fillId="24" borderId="25" xfId="37" applyNumberFormat="1" applyFont="1" applyFill="1" applyBorder="1"/>
    <xf numFmtId="168" fontId="44" fillId="24" borderId="26" xfId="37" applyNumberFormat="1" applyFont="1" applyFill="1" applyBorder="1"/>
    <xf numFmtId="0" fontId="8" fillId="24" borderId="11" xfId="0" applyFont="1" applyFill="1" applyBorder="1" applyAlignment="1">
      <alignment horizontal="center" vertical="center" wrapText="1"/>
    </xf>
    <xf numFmtId="0" fontId="8" fillId="24" borderId="14" xfId="0" applyFont="1" applyFill="1" applyBorder="1" applyAlignment="1">
      <alignment horizontal="center" vertical="center" wrapText="1"/>
    </xf>
    <xf numFmtId="0" fontId="8" fillId="24" borderId="10" xfId="0" applyFont="1" applyFill="1" applyBorder="1" applyAlignment="1">
      <alignment horizontal="center" vertical="center" wrapText="1"/>
    </xf>
    <xf numFmtId="165" fontId="8" fillId="24" borderId="10" xfId="0" applyNumberFormat="1" applyFont="1" applyFill="1" applyBorder="1" applyAlignment="1">
      <alignment horizontal="center" vertical="center" wrapText="1"/>
    </xf>
    <xf numFmtId="165" fontId="8" fillId="24" borderId="23" xfId="0" applyNumberFormat="1" applyFont="1" applyFill="1" applyBorder="1" applyAlignment="1">
      <alignment horizontal="center" vertical="center" wrapText="1"/>
    </xf>
    <xf numFmtId="165" fontId="8" fillId="24" borderId="11" xfId="0" applyNumberFormat="1" applyFont="1" applyFill="1" applyBorder="1" applyAlignment="1">
      <alignment horizontal="center" vertical="center" wrapText="1"/>
    </xf>
    <xf numFmtId="168" fontId="44" fillId="24" borderId="11" xfId="37" applyNumberFormat="1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8" fillId="24" borderId="31" xfId="0" applyFont="1" applyFill="1" applyBorder="1" applyAlignment="1">
      <alignment horizontal="center" vertical="center" wrapText="1"/>
    </xf>
    <xf numFmtId="0" fontId="8" fillId="24" borderId="32" xfId="0" applyFont="1" applyFill="1" applyBorder="1" applyAlignment="1">
      <alignment horizontal="center" vertical="center" wrapText="1"/>
    </xf>
    <xf numFmtId="9" fontId="0" fillId="0" borderId="0" xfId="37" applyFont="1" applyFill="1"/>
    <xf numFmtId="9" fontId="45" fillId="0" borderId="0" xfId="37" applyFont="1" applyFill="1" applyBorder="1" applyAlignment="1">
      <alignment horizontal="left"/>
    </xf>
    <xf numFmtId="169" fontId="0" fillId="0" borderId="0" xfId="0" applyNumberFormat="1"/>
    <xf numFmtId="168" fontId="44" fillId="24" borderId="25" xfId="37" applyNumberFormat="1" applyFont="1" applyFill="1" applyBorder="1" applyAlignment="1">
      <alignment horizontal="right"/>
    </xf>
    <xf numFmtId="168" fontId="44" fillId="24" borderId="26" xfId="37" applyNumberFormat="1" applyFont="1" applyFill="1" applyBorder="1" applyAlignment="1">
      <alignment horizontal="right"/>
    </xf>
    <xf numFmtId="168" fontId="44" fillId="24" borderId="27" xfId="37" applyNumberFormat="1" applyFont="1" applyFill="1" applyBorder="1" applyAlignment="1">
      <alignment horizontal="right"/>
    </xf>
    <xf numFmtId="165" fontId="3" fillId="0" borderId="17" xfId="0" applyNumberFormat="1" applyFont="1" applyFill="1" applyBorder="1"/>
    <xf numFmtId="165" fontId="3" fillId="0" borderId="18" xfId="0" applyNumberFormat="1" applyFont="1" applyFill="1" applyBorder="1"/>
    <xf numFmtId="165" fontId="3" fillId="0" borderId="22" xfId="0" applyNumberFormat="1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67" fontId="3" fillId="0" borderId="18" xfId="0" applyNumberFormat="1" applyFont="1" applyFill="1" applyBorder="1" applyAlignment="1">
      <alignment horizontal="right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24" borderId="25" xfId="0" applyFont="1" applyFill="1" applyBorder="1" applyAlignment="1">
      <alignment horizontal="center" vertical="center"/>
    </xf>
    <xf numFmtId="0" fontId="4" fillId="24" borderId="27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6">
    <cellStyle name="%" xfId="1"/>
    <cellStyle name="20% - Énfasis1" xfId="2" builtinId="30" customBuiltin="1"/>
    <cellStyle name="20% - Énfasis2" xfId="3" builtinId="34" customBuiltin="1"/>
    <cellStyle name="20% - Énfasis3" xfId="4" builtinId="38" customBuiltin="1"/>
    <cellStyle name="20% - Énfasis4" xfId="5" builtinId="42" customBuiltin="1"/>
    <cellStyle name="20% - Énfasis5" xfId="6" builtinId="46" customBuiltin="1"/>
    <cellStyle name="20% - Énfasis6" xfId="7" builtinId="50" customBuiltin="1"/>
    <cellStyle name="40% - Énfasis1" xfId="8" builtinId="31" customBuiltin="1"/>
    <cellStyle name="40% - Énfasis2" xfId="9" builtinId="35" customBuiltin="1"/>
    <cellStyle name="40% - Énfasis3" xfId="10" builtinId="39" customBuiltin="1"/>
    <cellStyle name="40% - Énfasis4" xfId="11" builtinId="43" customBuiltin="1"/>
    <cellStyle name="40% - Énfasis5" xfId="12" builtinId="47" customBuiltin="1"/>
    <cellStyle name="40% - Énfasis6" xfId="13" builtinId="51" customBuiltin="1"/>
    <cellStyle name="60% - Énfasis1" xfId="14" builtinId="32" customBuiltin="1"/>
    <cellStyle name="60% - Énfasis2" xfId="15" builtinId="36" customBuiltin="1"/>
    <cellStyle name="60% - Énfasis3" xfId="16" builtinId="40" customBuiltin="1"/>
    <cellStyle name="60% - Énfasis4" xfId="17" builtinId="44" customBuiltin="1"/>
    <cellStyle name="60% - Énfasis5" xfId="18" builtinId="48" customBuiltin="1"/>
    <cellStyle name="60% - Énfasis6" xfId="19" builtinId="52" customBuiltin="1"/>
    <cellStyle name="Buena" xfId="20" builtinId="26" customBuiltin="1"/>
    <cellStyle name="Cálculo" xfId="21" builtinId="22" customBuiltin="1"/>
    <cellStyle name="Celda de comprobación" xfId="22" builtinId="23" customBuiltin="1"/>
    <cellStyle name="Celda vinculada" xfId="23" builtinId="24" customBuiltin="1"/>
    <cellStyle name="Encabezado 1" xfId="42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Hipervínculo" xfId="32" builtinId="8"/>
    <cellStyle name="Incorrecto" xfId="33" builtinId="27" customBuiltin="1"/>
    <cellStyle name="Millares" xfId="34" builtinId="3"/>
    <cellStyle name="Neutral" xfId="35" builtinId="28" customBuiltin="1"/>
    <cellStyle name="Normal" xfId="0" builtinId="0"/>
    <cellStyle name="Notas" xfId="36" builtinId="10" customBuiltin="1"/>
    <cellStyle name="Porcentaje" xfId="37" builtinId="5"/>
    <cellStyle name="Salida" xfId="38" builtinId="21" customBuiltin="1"/>
    <cellStyle name="Texto de advertencia" xfId="39" builtinId="11" customBuiltin="1"/>
    <cellStyle name="Texto explicativo" xfId="40" builtinId="53" customBuiltin="1"/>
    <cellStyle name="Título" xfId="41" builtinId="15" customBuiltin="1"/>
    <cellStyle name="Título 2" xfId="43" builtinId="17" customBuiltin="1"/>
    <cellStyle name="Título 3" xfId="44" builtinId="18" customBuiltin="1"/>
    <cellStyle name="Total" xfId="45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/>
                </a:solidFill>
              </a:defRPr>
            </a:pPr>
            <a:r>
              <a:rPr lang="en-US">
                <a:solidFill>
                  <a:schemeClr val="tx2"/>
                </a:solidFill>
              </a:rPr>
              <a:t>Tráfico Larga Distancia Internacional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'6.1. LDI_total'!$D$5</c:f>
              <c:strCache>
                <c:ptCount val="1"/>
                <c:pt idx="0">
                  <c:v>Miles de Minutos Salida 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LDI_total'!$D$6:$D$26</c:f>
              <c:numCache>
                <c:formatCode>_-* #,##0\ _€_-;\-* #,##0\ _€_-;_-* "-"??\ _€_-;_-@_-</c:formatCode>
                <c:ptCount val="21"/>
                <c:pt idx="0">
                  <c:v>213111.88923333335</c:v>
                </c:pt>
                <c:pt idx="1">
                  <c:v>240624.31043333333</c:v>
                </c:pt>
                <c:pt idx="2">
                  <c:v>258263.2067333333</c:v>
                </c:pt>
                <c:pt idx="3">
                  <c:v>235632.8112</c:v>
                </c:pt>
                <c:pt idx="4">
                  <c:v>244879.42058333335</c:v>
                </c:pt>
                <c:pt idx="5">
                  <c:v>225481.0033333333</c:v>
                </c:pt>
                <c:pt idx="6">
                  <c:v>199057.01183333338</c:v>
                </c:pt>
                <c:pt idx="7">
                  <c:v>193031.50000000015</c:v>
                </c:pt>
                <c:pt idx="8">
                  <c:v>181903.70281666666</c:v>
                </c:pt>
                <c:pt idx="9">
                  <c:v>174879.76291666678</c:v>
                </c:pt>
                <c:pt idx="10">
                  <c:v>157654.64755000023</c:v>
                </c:pt>
                <c:pt idx="11">
                  <c:v>135339.98301666678</c:v>
                </c:pt>
                <c:pt idx="12">
                  <c:v>122043.46645000009</c:v>
                </c:pt>
                <c:pt idx="13">
                  <c:v>114017.40428333342</c:v>
                </c:pt>
                <c:pt idx="14">
                  <c:v>106668.68038333331</c:v>
                </c:pt>
                <c:pt idx="15">
                  <c:v>89068.424416666792</c:v>
                </c:pt>
                <c:pt idx="16">
                  <c:v>65918.920433333449</c:v>
                </c:pt>
                <c:pt idx="17">
                  <c:v>49870.641466666741</c:v>
                </c:pt>
                <c:pt idx="18">
                  <c:v>35557.962950000074</c:v>
                </c:pt>
                <c:pt idx="19">
                  <c:v>25349.667350000007</c:v>
                </c:pt>
                <c:pt idx="20">
                  <c:v>12941.994449999984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'6.1. LDI_total'!$E$5</c:f>
              <c:strCache>
                <c:ptCount val="1"/>
                <c:pt idx="0">
                  <c:v>Miles de Minutos Entrada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LDI_total'!$E$6:$E$26</c:f>
              <c:numCache>
                <c:formatCode>_-* #,##0\ _€_-;\-* #,##0\ _€_-;_-* "-"??\ _€_-;_-@_-</c:formatCode>
                <c:ptCount val="21"/>
                <c:pt idx="0">
                  <c:v>288388.12468333339</c:v>
                </c:pt>
                <c:pt idx="1">
                  <c:v>362105.96515</c:v>
                </c:pt>
                <c:pt idx="2">
                  <c:v>395584.06770000007</c:v>
                </c:pt>
                <c:pt idx="3">
                  <c:v>471710.26010000001</c:v>
                </c:pt>
                <c:pt idx="4">
                  <c:v>572384.67128333345</c:v>
                </c:pt>
                <c:pt idx="5">
                  <c:v>561441.69999999995</c:v>
                </c:pt>
                <c:pt idx="6">
                  <c:v>447154.99034999998</c:v>
                </c:pt>
                <c:pt idx="7">
                  <c:v>475329.38431666658</c:v>
                </c:pt>
                <c:pt idx="8">
                  <c:v>413059.38793333329</c:v>
                </c:pt>
                <c:pt idx="9">
                  <c:v>362075.62323333335</c:v>
                </c:pt>
                <c:pt idx="10">
                  <c:v>357007.69741666666</c:v>
                </c:pt>
                <c:pt idx="11">
                  <c:v>308905.29238333332</c:v>
                </c:pt>
                <c:pt idx="12">
                  <c:v>329431.65613333334</c:v>
                </c:pt>
                <c:pt idx="13">
                  <c:v>231797.26539999997</c:v>
                </c:pt>
                <c:pt idx="14">
                  <c:v>175029.51994999996</c:v>
                </c:pt>
                <c:pt idx="15">
                  <c:v>116143.02143333328</c:v>
                </c:pt>
                <c:pt idx="16">
                  <c:v>84198.464100000085</c:v>
                </c:pt>
                <c:pt idx="17">
                  <c:v>77843.799100000004</c:v>
                </c:pt>
                <c:pt idx="18">
                  <c:v>59535.298233333342</c:v>
                </c:pt>
                <c:pt idx="19">
                  <c:v>53475.313616666674</c:v>
                </c:pt>
                <c:pt idx="20">
                  <c:v>35070.672116666676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'6.1. LDI_total'!$F$5</c:f>
              <c:strCache>
                <c:ptCount val="1"/>
                <c:pt idx="0">
                  <c:v>Miles de Llamadas Salida 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LDI_total'!$F$6:$F$26</c:f>
              <c:numCache>
                <c:formatCode>_-* #,##0\ _€_-;\-* #,##0\ _€_-;_-* "-"??\ _€_-;_-@_-</c:formatCode>
                <c:ptCount val="21"/>
                <c:pt idx="0">
                  <c:v>47935.312999999995</c:v>
                </c:pt>
                <c:pt idx="1">
                  <c:v>51890.320000000014</c:v>
                </c:pt>
                <c:pt idx="2">
                  <c:v>61696.706000000035</c:v>
                </c:pt>
                <c:pt idx="3">
                  <c:v>59645.255999999987</c:v>
                </c:pt>
                <c:pt idx="4">
                  <c:v>57875.108999999997</c:v>
                </c:pt>
                <c:pt idx="5">
                  <c:v>55265.499000000003</c:v>
                </c:pt>
                <c:pt idx="6">
                  <c:v>51113.173999999999</c:v>
                </c:pt>
                <c:pt idx="7">
                  <c:v>48858.076000000001</c:v>
                </c:pt>
                <c:pt idx="8">
                  <c:v>46744.175999999999</c:v>
                </c:pt>
                <c:pt idx="9">
                  <c:v>40361.941000000836</c:v>
                </c:pt>
                <c:pt idx="10">
                  <c:v>35316.058000000034</c:v>
                </c:pt>
                <c:pt idx="11">
                  <c:v>26149.204999999889</c:v>
                </c:pt>
                <c:pt idx="12">
                  <c:v>19101.010999999853</c:v>
                </c:pt>
                <c:pt idx="13">
                  <c:v>17114.808999999848</c:v>
                </c:pt>
                <c:pt idx="14">
                  <c:v>14990.780999998808</c:v>
                </c:pt>
                <c:pt idx="15">
                  <c:v>12805.822999999222</c:v>
                </c:pt>
                <c:pt idx="16">
                  <c:v>9191.0719999994926</c:v>
                </c:pt>
                <c:pt idx="17">
                  <c:v>7080.0869999996376</c:v>
                </c:pt>
                <c:pt idx="18">
                  <c:v>5474.8759999998247</c:v>
                </c:pt>
                <c:pt idx="19">
                  <c:v>4208.3919999998989</c:v>
                </c:pt>
                <c:pt idx="20">
                  <c:v>2247.1830000000032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'6.1. LDI_total'!$G$5</c:f>
              <c:strCache>
                <c:ptCount val="1"/>
                <c:pt idx="0">
                  <c:v>Miles de Llamadas Entrada</c:v>
                </c:pt>
              </c:strCache>
            </c:strRef>
          </c:tx>
          <c:marker>
            <c:symbol val="none"/>
          </c:marker>
          <c:cat>
            <c:strRef>
              <c:f>'6.1. LDI_total'!$B$6:$C$26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'6.1. LDI_total'!$G$6:$G$26</c:f>
              <c:numCache>
                <c:formatCode>_-* #,##0\ _€_-;\-* #,##0\ _€_-;_-* "-"??\ _€_-;_-@_-</c:formatCode>
                <c:ptCount val="21"/>
                <c:pt idx="0">
                  <c:v>52952.484000000011</c:v>
                </c:pt>
                <c:pt idx="1">
                  <c:v>54050.473999999995</c:v>
                </c:pt>
                <c:pt idx="2">
                  <c:v>53755.419000000009</c:v>
                </c:pt>
                <c:pt idx="3">
                  <c:v>55151.804999999993</c:v>
                </c:pt>
                <c:pt idx="4">
                  <c:v>66165.546000000017</c:v>
                </c:pt>
                <c:pt idx="5">
                  <c:v>71975.899000000034</c:v>
                </c:pt>
                <c:pt idx="6">
                  <c:v>58982.629000000008</c:v>
                </c:pt>
                <c:pt idx="7">
                  <c:v>69933.934999999998</c:v>
                </c:pt>
                <c:pt idx="8">
                  <c:v>69543.736999999994</c:v>
                </c:pt>
                <c:pt idx="9">
                  <c:v>61194.621000000028</c:v>
                </c:pt>
                <c:pt idx="10">
                  <c:v>59359.736000000048</c:v>
                </c:pt>
                <c:pt idx="11">
                  <c:v>53691.514000000017</c:v>
                </c:pt>
                <c:pt idx="12">
                  <c:v>50924.858000000022</c:v>
                </c:pt>
                <c:pt idx="13">
                  <c:v>36575.405999999981</c:v>
                </c:pt>
                <c:pt idx="14">
                  <c:v>25922.440999999882</c:v>
                </c:pt>
                <c:pt idx="15">
                  <c:v>17673.902999999864</c:v>
                </c:pt>
                <c:pt idx="16">
                  <c:v>13242.615999999931</c:v>
                </c:pt>
                <c:pt idx="17">
                  <c:v>12633.003999999944</c:v>
                </c:pt>
                <c:pt idx="18">
                  <c:v>9441.96899999997</c:v>
                </c:pt>
                <c:pt idx="19">
                  <c:v>9021.4669999999714</c:v>
                </c:pt>
                <c:pt idx="20">
                  <c:v>5303.6829999999891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82416"/>
        <c:axId val="939081240"/>
      </c:lineChart>
      <c:catAx>
        <c:axId val="93908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s-CL"/>
          </a:p>
        </c:txPr>
        <c:crossAx val="939081240"/>
        <c:crosses val="autoZero"/>
        <c:auto val="1"/>
        <c:lblAlgn val="ctr"/>
        <c:lblOffset val="100"/>
        <c:noMultiLvlLbl val="0"/>
      </c:catAx>
      <c:valAx>
        <c:axId val="939081240"/>
        <c:scaling>
          <c:orientation val="minMax"/>
          <c:max val="600000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s-CL"/>
          </a:p>
        </c:txPr>
        <c:crossAx val="9390824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aseline="0">
              <a:solidFill>
                <a:schemeClr val="tx2"/>
              </a:solidFill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1135" name="Rectangle 3"/>
        <xdr:cNvSpPr>
          <a:spLocks noChangeArrowheads="1"/>
        </xdr:cNvSpPr>
      </xdr:nvSpPr>
      <xdr:spPr bwMode="auto">
        <a:xfrm rot="5400000">
          <a:off x="704850" y="504825"/>
          <a:ext cx="990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57150</xdr:rowOff>
    </xdr:from>
    <xdr:to>
      <xdr:col>0</xdr:col>
      <xdr:colOff>1152525</xdr:colOff>
      <xdr:row>5</xdr:row>
      <xdr:rowOff>57150</xdr:rowOff>
    </xdr:to>
    <xdr:pic>
      <xdr:nvPicPr>
        <xdr:cNvPr id="1136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1143000</xdr:colOff>
      <xdr:row>3</xdr:row>
      <xdr:rowOff>66675</xdr:rowOff>
    </xdr:to>
    <xdr:pic>
      <xdr:nvPicPr>
        <xdr:cNvPr id="2305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300399</xdr:colOff>
      <xdr:row>187</xdr:row>
      <xdr:rowOff>139211</xdr:rowOff>
    </xdr:from>
    <xdr:to>
      <xdr:col>7</xdr:col>
      <xdr:colOff>509315</xdr:colOff>
      <xdr:row>206</xdr:row>
      <xdr:rowOff>139211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3985841" y="28736192"/>
          <a:ext cx="3271570" cy="30626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La información está levemente subestimada en algunos meses de 2006, 2007, 2008, 2009, 2010 y 2011, dado que los concesionarios  </a:t>
          </a: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Telefónica del Sur Servicios Intermedios S.A. (Carrier 121), Convergia, Astro S.A., Telephone 2 S.A., AT&amp;T Chile S.A., Fibersat y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Movistar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no entregaron la información solicitada.</a:t>
          </a:r>
          <a:endParaRPr lang="es-CL" sz="9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 La empresa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Larga Distancia S.A.</a:t>
          </a:r>
          <a:r>
            <a:rPr lang="es-CL" sz="900" b="0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entregó valores incorrectos de los meses de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Julio 2010 y Agosto 2010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, los cuales no ha corregido a la fecha. Como proxy se consideró el tráfico local-larga distancia informado por los concesionarios locales para dichos meses, interconectados con el carrier 188.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Han habido cambios en los nombres de algunos operadores:  Telmex Chile Network (hoy Claro 110), FirstCom (hoy Claro 155), Chilesat (hoy Claro Infraestructura). Adicionalmente los carriers 151 y 193 terminaron su concesión</a:t>
          </a:r>
        </a:p>
        <a:p>
          <a:pPr marL="0" marR="0" indent="0" algn="l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714375</xdr:colOff>
      <xdr:row>3</xdr:row>
      <xdr:rowOff>57150</xdr:rowOff>
    </xdr:from>
    <xdr:to>
      <xdr:col>13</xdr:col>
      <xdr:colOff>781050</xdr:colOff>
      <xdr:row>22</xdr:row>
      <xdr:rowOff>47625</xdr:rowOff>
    </xdr:to>
    <xdr:graphicFrame macro="">
      <xdr:nvGraphicFramePr>
        <xdr:cNvPr id="230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188</xdr:row>
      <xdr:rowOff>38099</xdr:rowOff>
    </xdr:from>
    <xdr:to>
      <xdr:col>3</xdr:col>
      <xdr:colOff>781050</xdr:colOff>
      <xdr:row>206</xdr:row>
      <xdr:rowOff>104774</xdr:rowOff>
    </xdr:to>
    <xdr:sp macro="" textlink="">
      <xdr:nvSpPr>
        <xdr:cNvPr id="7" name="Text Box 66"/>
        <xdr:cNvSpPr txBox="1">
          <a:spLocks noChangeArrowheads="1"/>
        </xdr:cNvSpPr>
      </xdr:nvSpPr>
      <xdr:spPr bwMode="auto">
        <a:xfrm>
          <a:off x="733425" y="22602824"/>
          <a:ext cx="3286125" cy="29813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los concesionarios de servicios intermedios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09/11/21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El tráfico de salida corresponde al tráfico de voz originado en redes de telefonía fija y el de entrada, al tráfico de voz recibido en redes de telefonía fija.</a:t>
          </a: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al total de tráfico cursado durante el mes informado. 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Corresponde a comunicaciones de larga distancia internacional del tipo normal, cursado por operadora y terminado en operadora.</a:t>
          </a:r>
        </a:p>
        <a:p>
          <a:pPr rtl="0" eaLnBrk="1" fontAlgn="auto" latinLnBrk="0" hangingPunct="1">
            <a:lnSpc>
              <a:spcPts val="900"/>
            </a:lnSpc>
          </a:pPr>
          <a:endParaRPr lang="es-CL" sz="9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71808</xdr:colOff>
      <xdr:row>168</xdr:row>
      <xdr:rowOff>57150</xdr:rowOff>
    </xdr:from>
    <xdr:to>
      <xdr:col>4</xdr:col>
      <xdr:colOff>436500</xdr:colOff>
      <xdr:row>187</xdr:row>
      <xdr:rowOff>57151</xdr:rowOff>
    </xdr:to>
    <xdr:sp macro="" textlink="">
      <xdr:nvSpPr>
        <xdr:cNvPr id="5" name="Text Box 66"/>
        <xdr:cNvSpPr txBox="1">
          <a:spLocks noChangeArrowheads="1"/>
        </xdr:cNvSpPr>
      </xdr:nvSpPr>
      <xdr:spPr bwMode="auto">
        <a:xfrm>
          <a:off x="1271958" y="31337250"/>
          <a:ext cx="3269817" cy="30765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los concesionarios de servicios intermedios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09/11/21.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El tráfico de salida corresponde al tráfico de voz originado en redes de telefonía fija y el de entrada, al tráfico de voz recibido en redes de telefonía fija.</a:t>
          </a: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al total de tráfico cursado durante el mes informado. 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Corresponde a comunicaciones de larga distancia internacional del tipo normal, cursado por operadora y terminado en operadora.</a:t>
          </a:r>
        </a:p>
        <a:p>
          <a:pPr rtl="0" eaLnBrk="1" fontAlgn="auto" latinLnBrk="0" hangingPunct="1">
            <a:lnSpc>
              <a:spcPts val="900"/>
            </a:lnSpc>
          </a:pPr>
          <a:endParaRPr lang="es-CL" sz="900">
            <a:effectLst/>
          </a:endParaRPr>
        </a:p>
      </xdr:txBody>
    </xdr:sp>
    <xdr:clientData/>
  </xdr:twoCellAnchor>
  <xdr:twoCellAnchor>
    <xdr:from>
      <xdr:col>5</xdr:col>
      <xdr:colOff>552450</xdr:colOff>
      <xdr:row>168</xdr:row>
      <xdr:rowOff>47625</xdr:rowOff>
    </xdr:from>
    <xdr:to>
      <xdr:col>9</xdr:col>
      <xdr:colOff>658789</xdr:colOff>
      <xdr:row>187</xdr:row>
      <xdr:rowOff>54953</xdr:rowOff>
    </xdr:to>
    <xdr:sp macro="" textlink="">
      <xdr:nvSpPr>
        <xdr:cNvPr id="6" name="Text Box 66"/>
        <xdr:cNvSpPr txBox="1">
          <a:spLocks noChangeArrowheads="1"/>
        </xdr:cNvSpPr>
      </xdr:nvSpPr>
      <xdr:spPr bwMode="auto">
        <a:xfrm>
          <a:off x="5448300" y="31327725"/>
          <a:ext cx="3268639" cy="30839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ct val="100000"/>
            </a:lnSpc>
            <a:spcBef>
              <a:spcPts val="0"/>
            </a:spcBef>
            <a:spcAft>
              <a:spcPts val="0"/>
            </a:spcAft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La información está levemente subestimada en algunos meses de 2006, 2007, 2008, 2009, 2010 y 2011, dado que los concesionarios  </a:t>
          </a:r>
          <a:r>
            <a:rPr kumimoji="0" lang="es-CL" sz="9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/>
              <a:ea typeface="+mn-ea"/>
              <a:cs typeface="Arial"/>
            </a:rPr>
            <a:t>Telefónica del Sur Servicios Intermedios S.A. (Carrier 121), Convergia, Astro S.A., Telephone 2 S.A., AT&amp;T Chile S.A., Fibersat y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Movistar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no entregaron la información solicitada.</a:t>
          </a:r>
          <a:endParaRPr lang="es-CL" sz="9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3/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 La empresa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Telefónica Larga Distancia S.A.</a:t>
          </a:r>
          <a:r>
            <a:rPr lang="es-CL" sz="900" b="0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entregó valores incorrectos de los meses de </a:t>
          </a:r>
          <a:r>
            <a:rPr lang="es-CL" sz="900" b="1" i="0" baseline="0">
              <a:solidFill>
                <a:srgbClr val="FF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Julio 2010 y Agosto 2010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, los cuales no ha corregido a la fecha. Como proxy se consideró el tráfico local-larga distancia informado por los concesionarios locales para dichos meses, interconectados con el carrier 188.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Han habido cambios en los nombres de algunos operadores:  Telmex Chile Network (hoy Claro 110), FirstCom (hoy Claro 155), Chilesat (hoy Claro Infraestructura). Adicionalmente los carriers 151 y 193 terminaron su concesión</a:t>
          </a:r>
        </a:p>
        <a:p>
          <a:pPr marL="0" marR="0" indent="0" algn="just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l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57150</xdr:colOff>
      <xdr:row>0</xdr:row>
      <xdr:rowOff>57150</xdr:rowOff>
    </xdr:from>
    <xdr:to>
      <xdr:col>0</xdr:col>
      <xdr:colOff>1152525</xdr:colOff>
      <xdr:row>3</xdr:row>
      <xdr:rowOff>85725</xdr:rowOff>
    </xdr:to>
    <xdr:pic>
      <xdr:nvPicPr>
        <xdr:cNvPr id="3279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showGridLines="0" showRowColHeaders="0" zoomScaleSheetLayoutView="100" workbookViewId="0">
      <selection activeCell="A10" sqref="A10:XFD10"/>
    </sheetView>
  </sheetViews>
  <sheetFormatPr baseColWidth="10" defaultColWidth="0" defaultRowHeight="12.75" zeroHeight="1" x14ac:dyDescent="0.2"/>
  <cols>
    <col min="1" max="1" width="18" style="3" customWidth="1"/>
    <col min="2" max="2" width="2" customWidth="1"/>
    <col min="3" max="3" width="5.42578125" customWidth="1"/>
    <col min="4" max="4" width="5.28515625" customWidth="1"/>
    <col min="5" max="5" width="16.42578125" customWidth="1"/>
    <col min="6" max="6" width="19.28515625" customWidth="1"/>
    <col min="7" max="7" width="20.42578125" customWidth="1"/>
    <col min="8" max="8" width="45.42578125" customWidth="1"/>
    <col min="9" max="9" width="4.7109375" customWidth="1"/>
  </cols>
  <sheetData>
    <row r="1" spans="1:9" x14ac:dyDescent="0.2">
      <c r="B1" s="3"/>
      <c r="C1" s="3"/>
      <c r="D1" s="3"/>
      <c r="E1" s="3"/>
      <c r="F1" s="3"/>
      <c r="G1" s="3"/>
      <c r="H1" s="3"/>
      <c r="I1" s="3"/>
    </row>
    <row r="2" spans="1:9" ht="27.75" customHeight="1" x14ac:dyDescent="0.25">
      <c r="C2" s="35" t="s">
        <v>40</v>
      </c>
      <c r="D2" s="12"/>
      <c r="E2" s="12"/>
      <c r="F2" s="12"/>
      <c r="G2" s="3"/>
      <c r="H2" s="3"/>
      <c r="I2" s="3"/>
    </row>
    <row r="3" spans="1:9" ht="15" x14ac:dyDescent="0.25">
      <c r="C3" s="35" t="s">
        <v>54</v>
      </c>
      <c r="D3" s="12"/>
      <c r="E3" s="12"/>
      <c r="F3" s="12"/>
      <c r="G3" s="3"/>
      <c r="H3" s="3"/>
      <c r="I3" s="3"/>
    </row>
    <row r="4" spans="1:9" ht="10.5" customHeight="1" x14ac:dyDescent="0.2">
      <c r="B4" s="12"/>
      <c r="C4" s="12"/>
      <c r="D4" s="12"/>
      <c r="E4" s="12"/>
      <c r="F4" s="12"/>
      <c r="G4" s="3"/>
      <c r="H4" s="3"/>
      <c r="I4" s="3"/>
    </row>
    <row r="5" spans="1:9" ht="12.75" customHeight="1" x14ac:dyDescent="0.2">
      <c r="B5" s="3"/>
      <c r="C5" s="34" t="s">
        <v>1</v>
      </c>
      <c r="D5" s="3"/>
      <c r="E5" s="3"/>
      <c r="F5" s="3"/>
      <c r="G5" s="3"/>
      <c r="H5" s="3"/>
      <c r="I5" s="3"/>
    </row>
    <row r="6" spans="1:9" x14ac:dyDescent="0.2">
      <c r="B6" s="13"/>
      <c r="C6" s="13"/>
      <c r="D6" s="3"/>
      <c r="E6" s="3"/>
      <c r="F6" s="3"/>
      <c r="G6" s="3"/>
      <c r="H6" s="3"/>
      <c r="I6" s="3"/>
    </row>
    <row r="7" spans="1:9" x14ac:dyDescent="0.2">
      <c r="B7" s="27"/>
      <c r="C7" s="3"/>
      <c r="D7" s="3"/>
      <c r="E7" s="3"/>
      <c r="F7" s="3"/>
      <c r="G7" s="3"/>
      <c r="H7" s="3"/>
      <c r="I7" s="28"/>
    </row>
    <row r="8" spans="1:9" x14ac:dyDescent="0.2">
      <c r="B8" s="62" t="s">
        <v>2</v>
      </c>
      <c r="C8" s="63" t="s">
        <v>52</v>
      </c>
      <c r="D8" s="64"/>
      <c r="E8" s="64"/>
      <c r="F8" s="64"/>
      <c r="G8" s="65"/>
      <c r="H8" s="29"/>
      <c r="I8" s="28"/>
    </row>
    <row r="9" spans="1:9" x14ac:dyDescent="0.2">
      <c r="B9" s="62" t="s">
        <v>2</v>
      </c>
      <c r="C9" s="63" t="s">
        <v>53</v>
      </c>
      <c r="D9" s="66"/>
      <c r="E9" s="66"/>
      <c r="F9" s="66"/>
      <c r="G9" s="66"/>
      <c r="H9" s="30"/>
      <c r="I9" s="28"/>
    </row>
    <row r="10" spans="1:9" x14ac:dyDescent="0.2">
      <c r="B10" s="62"/>
      <c r="C10" s="63"/>
      <c r="D10" s="67"/>
      <c r="E10" s="67"/>
      <c r="F10" s="67"/>
      <c r="G10" s="67"/>
      <c r="H10" s="3"/>
      <c r="I10" s="3"/>
    </row>
    <row r="11" spans="1:9" x14ac:dyDescent="0.2">
      <c r="B11" s="62"/>
      <c r="C11" s="63"/>
      <c r="D11" s="67"/>
      <c r="E11" s="67"/>
      <c r="F11" s="67"/>
      <c r="G11" s="67"/>
      <c r="H11" s="3"/>
      <c r="I11" s="3"/>
    </row>
    <row r="12" spans="1:9" x14ac:dyDescent="0.2">
      <c r="A12" s="4"/>
      <c r="B12" s="68"/>
      <c r="C12" s="67"/>
      <c r="D12" s="67"/>
      <c r="E12" s="67"/>
      <c r="F12" s="67"/>
      <c r="G12" s="67"/>
      <c r="H12" s="3"/>
      <c r="I12" s="29"/>
    </row>
    <row r="13" spans="1:9" x14ac:dyDescent="0.2">
      <c r="B13" s="67"/>
      <c r="C13" s="67"/>
      <c r="D13" s="67"/>
      <c r="E13" s="67"/>
      <c r="F13" s="67"/>
      <c r="G13" s="67"/>
      <c r="H13" s="3"/>
      <c r="I13" s="3"/>
    </row>
    <row r="14" spans="1:9" x14ac:dyDescent="0.2">
      <c r="B14" s="3"/>
      <c r="C14" s="3"/>
      <c r="D14" s="3"/>
      <c r="E14" s="3"/>
      <c r="F14" s="3"/>
      <c r="G14" s="31"/>
      <c r="H14" s="32"/>
      <c r="I14" s="3"/>
    </row>
    <row r="15" spans="1:9" x14ac:dyDescent="0.2">
      <c r="B15" s="3"/>
      <c r="C15" s="3"/>
      <c r="D15" s="3"/>
      <c r="E15" s="3"/>
      <c r="F15" s="3"/>
      <c r="G15" s="3"/>
      <c r="H15" s="3"/>
      <c r="I15" s="3"/>
    </row>
    <row r="16" spans="1:9" hidden="1" x14ac:dyDescent="0.2">
      <c r="B16" s="3"/>
      <c r="I16" s="6"/>
    </row>
    <row r="17" spans="2:9" hidden="1" x14ac:dyDescent="0.2">
      <c r="B17" s="3"/>
      <c r="I17" s="6"/>
    </row>
    <row r="18" spans="2:9" hidden="1" x14ac:dyDescent="0.2">
      <c r="B18" s="3"/>
      <c r="I18" s="6"/>
    </row>
    <row r="19" spans="2:9" hidden="1" x14ac:dyDescent="0.2">
      <c r="B19" s="3"/>
      <c r="I19" s="3"/>
    </row>
    <row r="20" spans="2:9" hidden="1" x14ac:dyDescent="0.2"/>
    <row r="21" spans="2:9" hidden="1" x14ac:dyDescent="0.2"/>
    <row r="22" spans="2:9" hidden="1" x14ac:dyDescent="0.2"/>
    <row r="23" spans="2:9" hidden="1" x14ac:dyDescent="0.2">
      <c r="B23" s="3"/>
      <c r="C23" s="3"/>
      <c r="D23" s="3"/>
      <c r="E23" s="3"/>
      <c r="F23" s="3"/>
      <c r="G23" s="3"/>
      <c r="H23" s="3"/>
      <c r="I23" s="3"/>
    </row>
    <row r="24" spans="2:9" hidden="1" x14ac:dyDescent="0.2">
      <c r="B24" s="3"/>
      <c r="C24" s="3"/>
      <c r="D24" s="3"/>
      <c r="E24" s="3"/>
      <c r="F24" s="3"/>
      <c r="G24" s="3"/>
      <c r="H24" s="3"/>
      <c r="I24" s="3"/>
    </row>
    <row r="25" spans="2:9" hidden="1" x14ac:dyDescent="0.2">
      <c r="B25" s="3"/>
      <c r="C25" s="3"/>
      <c r="D25" s="3"/>
      <c r="E25" s="3"/>
      <c r="F25" s="3"/>
      <c r="G25" s="3"/>
      <c r="H25" s="3"/>
      <c r="I25" s="3"/>
    </row>
    <row r="26" spans="2:9" hidden="1" x14ac:dyDescent="0.2">
      <c r="B26" s="3"/>
      <c r="C26" s="3"/>
      <c r="D26" s="3"/>
      <c r="E26" s="3"/>
      <c r="F26" s="3"/>
      <c r="G26" s="3"/>
      <c r="H26" s="3"/>
      <c r="I26" s="3"/>
    </row>
    <row r="27" spans="2:9" hidden="1" x14ac:dyDescent="0.2">
      <c r="B27" s="3"/>
      <c r="C27" s="3"/>
      <c r="D27" s="3"/>
      <c r="E27" s="3"/>
      <c r="F27" s="3"/>
      <c r="G27" s="3"/>
      <c r="H27" s="3"/>
      <c r="I27" s="3"/>
    </row>
    <row r="28" spans="2:9" hidden="1" x14ac:dyDescent="0.2">
      <c r="B28" s="3"/>
      <c r="C28" s="3"/>
      <c r="D28" s="3"/>
      <c r="E28" s="3"/>
      <c r="F28" s="3"/>
      <c r="G28" s="3"/>
      <c r="H28" s="3"/>
      <c r="I28" s="3"/>
    </row>
    <row r="29" spans="2:9" hidden="1" x14ac:dyDescent="0.2">
      <c r="B29" s="3"/>
      <c r="C29" s="3"/>
      <c r="D29" s="3"/>
      <c r="E29" s="3"/>
      <c r="F29" s="3"/>
      <c r="G29" s="3"/>
      <c r="H29" s="3"/>
      <c r="I29" s="3"/>
    </row>
    <row r="30" spans="2:9" hidden="1" x14ac:dyDescent="0.2">
      <c r="B30" s="3"/>
      <c r="C30" s="3"/>
      <c r="D30" s="3"/>
      <c r="E30" s="3"/>
      <c r="F30" s="3"/>
      <c r="G30" s="3"/>
      <c r="H30" s="3"/>
      <c r="I30" s="3"/>
    </row>
    <row r="31" spans="2:9" hidden="1" x14ac:dyDescent="0.2">
      <c r="B31" s="3"/>
      <c r="C31" s="3"/>
      <c r="D31" s="3"/>
      <c r="E31" s="3"/>
      <c r="F31" s="3"/>
      <c r="G31" s="3"/>
      <c r="H31" s="3"/>
      <c r="I31" s="3"/>
    </row>
    <row r="32" spans="2:9" hidden="1" x14ac:dyDescent="0.2">
      <c r="B32" s="3"/>
      <c r="C32" s="3"/>
      <c r="D32" s="3"/>
      <c r="E32" s="3"/>
      <c r="F32" s="3"/>
      <c r="G32" s="3"/>
      <c r="H32" s="3"/>
      <c r="I32" s="3"/>
    </row>
    <row r="33" spans="2:9" hidden="1" x14ac:dyDescent="0.2">
      <c r="B33" s="3"/>
      <c r="C33" s="3"/>
      <c r="D33" s="3"/>
      <c r="E33" s="3"/>
      <c r="F33" s="3"/>
      <c r="G33" s="3"/>
      <c r="H33" s="3"/>
      <c r="I33" s="3"/>
    </row>
    <row r="34" spans="2:9" hidden="1" x14ac:dyDescent="0.2">
      <c r="B34" s="3"/>
      <c r="C34" s="3"/>
      <c r="D34" s="3"/>
      <c r="E34" s="3"/>
      <c r="F34" s="3"/>
      <c r="G34" s="3"/>
      <c r="H34" s="3"/>
      <c r="I34" s="3"/>
    </row>
    <row r="35" spans="2:9" hidden="1" x14ac:dyDescent="0.2">
      <c r="B35" s="3"/>
      <c r="C35" s="3"/>
      <c r="D35" s="3"/>
      <c r="E35" s="3"/>
      <c r="F35" s="3"/>
      <c r="G35" s="3"/>
      <c r="H35" s="3"/>
      <c r="I35" s="3"/>
    </row>
    <row r="36" spans="2:9" hidden="1" x14ac:dyDescent="0.2">
      <c r="B36" s="3"/>
      <c r="C36" s="3"/>
      <c r="D36" s="3"/>
      <c r="E36" s="3"/>
      <c r="F36" s="3"/>
      <c r="G36" s="3"/>
      <c r="H36" s="3"/>
      <c r="I36" s="3"/>
    </row>
    <row r="37" spans="2:9" hidden="1" x14ac:dyDescent="0.2">
      <c r="B37" s="3"/>
      <c r="C37" s="3"/>
      <c r="D37" s="3"/>
      <c r="E37" s="3"/>
      <c r="F37" s="3"/>
      <c r="G37" s="3"/>
      <c r="H37" s="3"/>
      <c r="I37" s="3"/>
    </row>
    <row r="38" spans="2:9" hidden="1" x14ac:dyDescent="0.2">
      <c r="B38" s="3"/>
      <c r="C38" s="3"/>
      <c r="D38" s="3"/>
      <c r="E38" s="3"/>
      <c r="F38" s="3"/>
      <c r="G38" s="3"/>
      <c r="H38" s="3"/>
      <c r="I38" s="3"/>
    </row>
    <row r="39" spans="2:9" hidden="1" x14ac:dyDescent="0.2">
      <c r="B39" s="3"/>
      <c r="C39" s="3"/>
      <c r="D39" s="3"/>
      <c r="E39" s="3"/>
      <c r="F39" s="3"/>
      <c r="G39" s="3"/>
      <c r="H39" s="3"/>
      <c r="I39" s="3"/>
    </row>
    <row r="40" spans="2:9" hidden="1" x14ac:dyDescent="0.2">
      <c r="B40" s="3"/>
      <c r="C40" s="3"/>
      <c r="D40" s="3"/>
      <c r="E40" s="3"/>
      <c r="F40" s="3"/>
      <c r="G40" s="3"/>
      <c r="H40" s="3"/>
      <c r="I40" s="3"/>
    </row>
    <row r="41" spans="2:9" hidden="1" x14ac:dyDescent="0.2">
      <c r="B41" s="3"/>
      <c r="C41" s="3"/>
      <c r="D41" s="3"/>
      <c r="E41" s="3"/>
      <c r="F41" s="3"/>
      <c r="G41" s="3"/>
      <c r="H41" s="3"/>
      <c r="I41" s="3"/>
    </row>
    <row r="42" spans="2:9" hidden="1" x14ac:dyDescent="0.2">
      <c r="B42" s="3"/>
      <c r="C42" s="3"/>
      <c r="D42" s="3"/>
      <c r="E42" s="3"/>
      <c r="F42" s="3"/>
      <c r="G42" s="3"/>
      <c r="H42" s="3"/>
      <c r="I42" s="3"/>
    </row>
    <row r="43" spans="2:9" hidden="1" x14ac:dyDescent="0.2">
      <c r="B43" s="3"/>
      <c r="C43" s="3"/>
      <c r="D43" s="3"/>
      <c r="E43" s="3"/>
      <c r="F43" s="3"/>
      <c r="G43" s="3"/>
      <c r="H43" s="3"/>
      <c r="I43" s="3"/>
    </row>
    <row r="44" spans="2:9" hidden="1" x14ac:dyDescent="0.2">
      <c r="B44" s="3"/>
      <c r="C44" s="3"/>
      <c r="D44" s="3"/>
      <c r="E44" s="3"/>
      <c r="F44" s="3"/>
      <c r="G44" s="3"/>
      <c r="H44" s="3"/>
      <c r="I44" s="3"/>
    </row>
    <row r="45" spans="2:9" hidden="1" x14ac:dyDescent="0.2">
      <c r="B45" s="3"/>
      <c r="C45" s="3"/>
      <c r="D45" s="3"/>
      <c r="E45" s="3"/>
      <c r="F45" s="3"/>
      <c r="G45" s="3"/>
      <c r="H45" s="3"/>
      <c r="I45" s="3"/>
    </row>
    <row r="46" spans="2:9" hidden="1" x14ac:dyDescent="0.2">
      <c r="B46" s="3"/>
      <c r="C46" s="3"/>
      <c r="D46" s="3"/>
      <c r="E46" s="3"/>
      <c r="F46" s="3"/>
      <c r="G46" s="3"/>
      <c r="H46" s="3"/>
      <c r="I46" s="3"/>
    </row>
    <row r="47" spans="2:9" hidden="1" x14ac:dyDescent="0.2">
      <c r="B47" s="3"/>
      <c r="C47" s="3"/>
      <c r="D47" s="3"/>
      <c r="E47" s="3"/>
      <c r="F47" s="3"/>
      <c r="G47" s="3"/>
      <c r="H47" s="3"/>
      <c r="I47" s="3"/>
    </row>
    <row r="48" spans="2:9" hidden="1" x14ac:dyDescent="0.2">
      <c r="B48" s="3"/>
      <c r="C48" s="3"/>
      <c r="D48" s="3"/>
      <c r="E48" s="3"/>
      <c r="F48" s="3"/>
      <c r="G48" s="3"/>
      <c r="H48" s="3"/>
      <c r="I48" s="3"/>
    </row>
    <row r="49" spans="2:9" hidden="1" x14ac:dyDescent="0.2">
      <c r="B49" s="3"/>
      <c r="C49" s="3"/>
      <c r="D49" s="3"/>
      <c r="E49" s="3"/>
      <c r="F49" s="3"/>
      <c r="G49" s="3"/>
      <c r="H49" s="3"/>
      <c r="I49" s="3"/>
    </row>
    <row r="50" spans="2:9" hidden="1" x14ac:dyDescent="0.2">
      <c r="B50" s="3"/>
      <c r="C50" s="3"/>
      <c r="D50" s="3"/>
      <c r="E50" s="3"/>
      <c r="F50" s="3"/>
      <c r="G50" s="3"/>
      <c r="H50" s="3"/>
      <c r="I50" s="3"/>
    </row>
    <row r="51" spans="2:9" hidden="1" x14ac:dyDescent="0.2">
      <c r="B51" s="3"/>
      <c r="C51" s="3"/>
      <c r="D51" s="3"/>
      <c r="E51" s="3"/>
      <c r="F51" s="3"/>
      <c r="G51" s="3"/>
      <c r="H51" s="3"/>
      <c r="I51" s="3"/>
    </row>
    <row r="52" spans="2:9" hidden="1" x14ac:dyDescent="0.2">
      <c r="B52" s="3"/>
      <c r="C52" s="3"/>
      <c r="D52" s="3"/>
      <c r="E52" s="3"/>
      <c r="F52" s="3"/>
      <c r="G52" s="3"/>
      <c r="H52" s="3"/>
      <c r="I52" s="3"/>
    </row>
    <row r="53" spans="2:9" hidden="1" x14ac:dyDescent="0.2">
      <c r="B53" s="3"/>
      <c r="C53" s="3"/>
      <c r="D53" s="3"/>
      <c r="E53" s="3"/>
      <c r="F53" s="3"/>
      <c r="G53" s="3"/>
      <c r="H53" s="3"/>
      <c r="I53" s="3"/>
    </row>
    <row r="54" spans="2:9" hidden="1" x14ac:dyDescent="0.2">
      <c r="B54" s="3"/>
      <c r="C54" s="3"/>
      <c r="D54" s="3"/>
      <c r="E54" s="3"/>
      <c r="F54" s="3"/>
      <c r="G54" s="3"/>
      <c r="H54" s="3"/>
      <c r="I54" s="3"/>
    </row>
    <row r="55" spans="2:9" hidden="1" x14ac:dyDescent="0.2">
      <c r="B55" s="3"/>
      <c r="C55" s="3"/>
      <c r="D55" s="3"/>
      <c r="E55" s="3"/>
      <c r="F55" s="3"/>
      <c r="G55" s="3"/>
      <c r="H55" s="3"/>
      <c r="I55" s="3"/>
    </row>
    <row r="56" spans="2:9" hidden="1" x14ac:dyDescent="0.2">
      <c r="B56" s="3"/>
      <c r="C56" s="3"/>
      <c r="D56" s="3"/>
      <c r="E56" s="3"/>
      <c r="F56" s="3"/>
      <c r="G56" s="3"/>
      <c r="H56" s="3"/>
      <c r="I56" s="3"/>
    </row>
    <row r="57" spans="2:9" hidden="1" x14ac:dyDescent="0.2">
      <c r="B57" s="3"/>
      <c r="C57" s="3"/>
      <c r="D57" s="3"/>
      <c r="E57" s="3"/>
      <c r="F57" s="3"/>
      <c r="G57" s="3"/>
      <c r="H57" s="3"/>
      <c r="I57" s="3"/>
    </row>
    <row r="58" spans="2:9" hidden="1" x14ac:dyDescent="0.2">
      <c r="B58" s="3"/>
      <c r="C58" s="3"/>
      <c r="D58" s="3"/>
      <c r="E58" s="3"/>
      <c r="F58" s="3"/>
      <c r="G58" s="3"/>
      <c r="H58" s="3"/>
      <c r="I58" s="3"/>
    </row>
    <row r="59" spans="2:9" hidden="1" x14ac:dyDescent="0.2">
      <c r="B59" s="3"/>
      <c r="C59" s="3"/>
      <c r="D59" s="3"/>
      <c r="E59" s="3"/>
      <c r="F59" s="3"/>
      <c r="G59" s="3"/>
      <c r="H59" s="3"/>
      <c r="I59" s="3"/>
    </row>
    <row r="60" spans="2:9" hidden="1" x14ac:dyDescent="0.2">
      <c r="B60" s="3"/>
      <c r="C60" s="3"/>
      <c r="D60" s="3"/>
      <c r="E60" s="3"/>
      <c r="F60" s="3"/>
      <c r="G60" s="3"/>
      <c r="H60" s="3"/>
      <c r="I60" s="3"/>
    </row>
    <row r="61" spans="2:9" hidden="1" x14ac:dyDescent="0.2">
      <c r="B61" s="3"/>
      <c r="C61" s="3"/>
      <c r="D61" s="3"/>
      <c r="E61" s="3"/>
      <c r="F61" s="3"/>
      <c r="G61" s="3"/>
      <c r="H61" s="3"/>
      <c r="I61" s="3"/>
    </row>
    <row r="62" spans="2:9" hidden="1" x14ac:dyDescent="0.2">
      <c r="B62" s="3"/>
      <c r="C62" s="3"/>
      <c r="D62" s="3"/>
      <c r="E62" s="3"/>
      <c r="F62" s="3"/>
      <c r="G62" s="3"/>
      <c r="H62" s="3"/>
      <c r="I62" s="3"/>
    </row>
    <row r="63" spans="2:9" hidden="1" x14ac:dyDescent="0.2">
      <c r="B63" s="3"/>
      <c r="C63" s="3"/>
      <c r="D63" s="3"/>
      <c r="E63" s="3"/>
      <c r="F63" s="3"/>
      <c r="G63" s="3"/>
      <c r="H63" s="3"/>
      <c r="I63" s="3"/>
    </row>
    <row r="64" spans="2:9" hidden="1" x14ac:dyDescent="0.2">
      <c r="B64" s="3"/>
      <c r="C64" s="3"/>
      <c r="D64" s="3"/>
      <c r="E64" s="3"/>
      <c r="F64" s="3"/>
      <c r="G64" s="3"/>
      <c r="H64" s="3"/>
      <c r="I64" s="3"/>
    </row>
    <row r="65" spans="2:9" hidden="1" x14ac:dyDescent="0.2">
      <c r="B65" s="3"/>
      <c r="C65" s="3"/>
      <c r="D65" s="3"/>
      <c r="E65" s="3"/>
      <c r="F65" s="3"/>
      <c r="G65" s="3"/>
      <c r="H65" s="3"/>
      <c r="I65" s="3"/>
    </row>
    <row r="66" spans="2:9" hidden="1" x14ac:dyDescent="0.2">
      <c r="B66" s="3"/>
      <c r="C66" s="3"/>
      <c r="D66" s="3"/>
      <c r="E66" s="3"/>
      <c r="F66" s="3"/>
      <c r="G66" s="3"/>
      <c r="H66" s="3"/>
      <c r="I66" s="3"/>
    </row>
    <row r="67" spans="2:9" hidden="1" x14ac:dyDescent="0.2">
      <c r="B67" s="3"/>
      <c r="C67" s="3"/>
      <c r="D67" s="3"/>
      <c r="E67" s="3"/>
      <c r="F67" s="3"/>
      <c r="G67" s="3"/>
      <c r="H67" s="3"/>
      <c r="I67" s="3"/>
    </row>
    <row r="68" spans="2:9" hidden="1" x14ac:dyDescent="0.2">
      <c r="B68" s="3"/>
      <c r="C68" s="3"/>
      <c r="D68" s="3"/>
      <c r="E68" s="3"/>
      <c r="F68" s="3"/>
      <c r="G68" s="3"/>
      <c r="H68" s="3"/>
      <c r="I68" s="3"/>
    </row>
    <row r="69" spans="2:9" hidden="1" x14ac:dyDescent="0.2">
      <c r="B69" s="3"/>
      <c r="C69" s="3"/>
      <c r="D69" s="3"/>
      <c r="E69" s="3"/>
      <c r="F69" s="3"/>
      <c r="G69" s="3"/>
      <c r="H69" s="3"/>
      <c r="I69" s="3"/>
    </row>
    <row r="70" spans="2:9" hidden="1" x14ac:dyDescent="0.2">
      <c r="B70" s="3"/>
      <c r="C70" s="3"/>
      <c r="D70" s="3"/>
      <c r="E70" s="3"/>
      <c r="F70" s="3"/>
      <c r="G70" s="3"/>
      <c r="H70" s="3"/>
      <c r="I70" s="3"/>
    </row>
    <row r="71" spans="2:9" hidden="1" x14ac:dyDescent="0.2">
      <c r="B71" s="3"/>
      <c r="C71" s="3"/>
      <c r="D71" s="3"/>
      <c r="E71" s="3"/>
      <c r="F71" s="3"/>
      <c r="G71" s="3"/>
      <c r="H71" s="3"/>
      <c r="I71" s="3"/>
    </row>
    <row r="72" spans="2:9" hidden="1" x14ac:dyDescent="0.2">
      <c r="B72" s="3"/>
      <c r="C72" s="3"/>
      <c r="D72" s="3"/>
      <c r="E72" s="3"/>
      <c r="F72" s="3"/>
      <c r="G72" s="3"/>
      <c r="H72" s="3"/>
      <c r="I72" s="3"/>
    </row>
    <row r="73" spans="2:9" hidden="1" x14ac:dyDescent="0.2">
      <c r="B73" s="3"/>
      <c r="C73" s="3"/>
      <c r="D73" s="3"/>
      <c r="E73" s="3"/>
      <c r="F73" s="3"/>
      <c r="G73" s="3"/>
      <c r="H73" s="3"/>
      <c r="I73" s="3"/>
    </row>
    <row r="74" spans="2:9" hidden="1" x14ac:dyDescent="0.2">
      <c r="B74" s="3"/>
      <c r="C74" s="3"/>
      <c r="D74" s="3"/>
      <c r="E74" s="3"/>
      <c r="F74" s="3"/>
      <c r="G74" s="3"/>
      <c r="H74" s="3"/>
      <c r="I74" s="3"/>
    </row>
    <row r="75" spans="2:9" hidden="1" x14ac:dyDescent="0.2">
      <c r="B75" s="3"/>
      <c r="C75" s="3"/>
      <c r="D75" s="3"/>
      <c r="E75" s="3"/>
      <c r="F75" s="3"/>
      <c r="G75" s="3"/>
      <c r="H75" s="3"/>
      <c r="I75" s="3"/>
    </row>
    <row r="76" spans="2:9" hidden="1" x14ac:dyDescent="0.2">
      <c r="B76" s="3"/>
      <c r="C76" s="3"/>
      <c r="D76" s="3"/>
      <c r="E76" s="3"/>
      <c r="F76" s="3"/>
      <c r="G76" s="3"/>
      <c r="H76" s="3"/>
      <c r="I76" s="3"/>
    </row>
    <row r="77" spans="2:9" hidden="1" x14ac:dyDescent="0.2">
      <c r="B77" s="3"/>
      <c r="C77" s="3"/>
      <c r="D77" s="3"/>
      <c r="E77" s="3"/>
      <c r="F77" s="3"/>
      <c r="G77" s="3"/>
      <c r="H77" s="3"/>
      <c r="I77" s="3"/>
    </row>
    <row r="78" spans="2:9" hidden="1" x14ac:dyDescent="0.2">
      <c r="B78" s="3"/>
      <c r="C78" s="3"/>
      <c r="D78" s="3"/>
      <c r="E78" s="3"/>
      <c r="F78" s="3"/>
      <c r="G78" s="3"/>
      <c r="H78" s="3"/>
      <c r="I78" s="3"/>
    </row>
    <row r="79" spans="2:9" hidden="1" x14ac:dyDescent="0.2">
      <c r="B79" s="3"/>
      <c r="C79" s="3"/>
      <c r="D79" s="3"/>
      <c r="E79" s="3"/>
      <c r="F79" s="3"/>
      <c r="G79" s="3"/>
      <c r="H79" s="3"/>
      <c r="I79" s="3"/>
    </row>
    <row r="80" spans="2:9" hidden="1" x14ac:dyDescent="0.2">
      <c r="B80" s="3"/>
      <c r="C80" s="3"/>
      <c r="D80" s="3"/>
      <c r="E80" s="3"/>
      <c r="F80" s="3"/>
      <c r="G80" s="3"/>
      <c r="H80" s="3"/>
      <c r="I80" s="3"/>
    </row>
    <row r="81" spans="2:9" hidden="1" x14ac:dyDescent="0.2">
      <c r="B81" s="3"/>
      <c r="C81" s="3"/>
      <c r="D81" s="3"/>
      <c r="E81" s="3"/>
      <c r="F81" s="3"/>
      <c r="G81" s="3"/>
      <c r="H81" s="3"/>
      <c r="I81" s="3"/>
    </row>
    <row r="82" spans="2:9" hidden="1" x14ac:dyDescent="0.2">
      <c r="B82" s="3"/>
      <c r="C82" s="3"/>
      <c r="D82" s="3"/>
      <c r="E82" s="3"/>
      <c r="F82" s="3"/>
      <c r="G82" s="3"/>
      <c r="H82" s="3"/>
      <c r="I82" s="3"/>
    </row>
    <row r="83" spans="2:9" hidden="1" x14ac:dyDescent="0.2">
      <c r="B83" s="3"/>
      <c r="C83" s="3"/>
      <c r="D83" s="3"/>
      <c r="E83" s="3"/>
      <c r="F83" s="3"/>
      <c r="G83" s="3"/>
      <c r="H83" s="3"/>
      <c r="I83" s="3"/>
    </row>
    <row r="84" spans="2:9" hidden="1" x14ac:dyDescent="0.2">
      <c r="B84" s="3"/>
      <c r="C84" s="3"/>
      <c r="D84" s="3"/>
      <c r="E84" s="3"/>
      <c r="F84" s="3"/>
      <c r="G84" s="3"/>
      <c r="H84" s="3"/>
      <c r="I84" s="3"/>
    </row>
    <row r="85" spans="2:9" hidden="1" x14ac:dyDescent="0.2">
      <c r="B85" s="3"/>
      <c r="C85" s="3"/>
      <c r="D85" s="3"/>
      <c r="E85" s="3"/>
      <c r="F85" s="3"/>
      <c r="G85" s="3"/>
      <c r="H85" s="3"/>
      <c r="I85" s="3"/>
    </row>
    <row r="86" spans="2:9" hidden="1" x14ac:dyDescent="0.2">
      <c r="B86" s="3"/>
      <c r="C86" s="3"/>
      <c r="D86" s="3"/>
      <c r="E86" s="3"/>
      <c r="F86" s="3"/>
      <c r="G86" s="3"/>
      <c r="H86" s="3"/>
      <c r="I86" s="3"/>
    </row>
    <row r="87" spans="2:9" hidden="1" x14ac:dyDescent="0.2">
      <c r="B87" s="3"/>
      <c r="C87" s="3"/>
      <c r="D87" s="3"/>
      <c r="E87" s="3"/>
      <c r="F87" s="3"/>
      <c r="G87" s="3"/>
      <c r="H87" s="3"/>
      <c r="I87" s="3"/>
    </row>
    <row r="88" spans="2:9" hidden="1" x14ac:dyDescent="0.2">
      <c r="B88" s="3"/>
      <c r="C88" s="3"/>
      <c r="D88" s="3"/>
      <c r="E88" s="3"/>
      <c r="F88" s="3"/>
      <c r="G88" s="3"/>
      <c r="H88" s="3"/>
      <c r="I88" s="3"/>
    </row>
    <row r="89" spans="2:9" hidden="1" x14ac:dyDescent="0.2">
      <c r="B89" s="3"/>
      <c r="C89" s="3"/>
      <c r="D89" s="3"/>
      <c r="E89" s="3"/>
      <c r="F89" s="3"/>
      <c r="G89" s="3"/>
      <c r="H89" s="3"/>
      <c r="I89" s="3"/>
    </row>
    <row r="90" spans="2:9" hidden="1" x14ac:dyDescent="0.2">
      <c r="B90" s="3"/>
      <c r="C90" s="3"/>
      <c r="D90" s="3"/>
      <c r="E90" s="3"/>
      <c r="F90" s="3"/>
      <c r="G90" s="3"/>
      <c r="H90" s="3"/>
      <c r="I90" s="3"/>
    </row>
    <row r="91" spans="2:9" hidden="1" x14ac:dyDescent="0.2">
      <c r="B91" s="3"/>
      <c r="C91" s="3"/>
      <c r="D91" s="3"/>
      <c r="E91" s="3"/>
      <c r="F91" s="3"/>
      <c r="G91" s="3"/>
      <c r="H91" s="3"/>
      <c r="I91" s="3"/>
    </row>
    <row r="92" spans="2:9" hidden="1" x14ac:dyDescent="0.2">
      <c r="B92" s="3"/>
      <c r="C92" s="3"/>
      <c r="D92" s="3"/>
      <c r="E92" s="3"/>
      <c r="F92" s="3"/>
      <c r="G92" s="3"/>
      <c r="H92" s="3"/>
      <c r="I92" s="3"/>
    </row>
    <row r="93" spans="2:9" hidden="1" x14ac:dyDescent="0.2">
      <c r="B93" s="3"/>
      <c r="C93" s="3"/>
      <c r="D93" s="3"/>
      <c r="E93" s="3"/>
      <c r="F93" s="3"/>
      <c r="G93" s="3"/>
      <c r="H93" s="3"/>
      <c r="I93" s="3"/>
    </row>
    <row r="94" spans="2:9" hidden="1" x14ac:dyDescent="0.2">
      <c r="B94" s="3"/>
      <c r="C94" s="3"/>
      <c r="D94" s="3"/>
      <c r="E94" s="3"/>
      <c r="F94" s="3"/>
      <c r="G94" s="3"/>
      <c r="H94" s="3"/>
      <c r="I94" s="3"/>
    </row>
    <row r="95" spans="2:9" hidden="1" x14ac:dyDescent="0.2">
      <c r="B95" s="3"/>
      <c r="C95" s="3"/>
      <c r="D95" s="3"/>
      <c r="E95" s="3"/>
      <c r="F95" s="3"/>
      <c r="G95" s="3"/>
      <c r="H95" s="3"/>
      <c r="I95" s="3"/>
    </row>
    <row r="96" spans="2:9" hidden="1" x14ac:dyDescent="0.2">
      <c r="B96" s="3"/>
      <c r="C96" s="3"/>
      <c r="D96" s="3"/>
      <c r="E96" s="3"/>
      <c r="F96" s="3"/>
      <c r="G96" s="3"/>
      <c r="H96" s="3"/>
      <c r="I96" s="3"/>
    </row>
    <row r="97" spans="2:9" hidden="1" x14ac:dyDescent="0.2">
      <c r="B97" s="3"/>
      <c r="C97" s="3"/>
      <c r="D97" s="3"/>
      <c r="E97" s="3"/>
      <c r="F97" s="3"/>
      <c r="G97" s="3"/>
      <c r="H97" s="3"/>
      <c r="I97" s="3"/>
    </row>
    <row r="98" spans="2:9" x14ac:dyDescent="0.2"/>
    <row r="99" spans="2:9" x14ac:dyDescent="0.2"/>
    <row r="100" spans="2:9" x14ac:dyDescent="0.2"/>
  </sheetData>
  <phoneticPr fontId="0" type="noConversion"/>
  <hyperlinks>
    <hyperlink ref="C9:H9" location="'2. LDI_País_S_MM'!A1" display="TRÁFICO DE LARGA DISTANCIA INTERNACIONAL: TRÁFICO DE SALIDA POR PAÍS DE DESTINO,  MILES MINUTOS "/>
    <hyperlink ref="C8:F8" location="'1. LDI_Nac'!A1" display="TRÁFICO DE LARGA DISTANCIA INTERNACIONAL: TRÁFICO TOTAL "/>
    <hyperlink ref="C8" location="'6.1. LDI_total'!A1" display="6.1. TRÁFICO DE LARGA DISTANCIA INTERNACIONAL: TRÁFICO TOTAL "/>
    <hyperlink ref="C9" location="'6.2. LDI_País_S_MM'!A1" display="6.2. TRÁFICO DE LARGA DISTANCIA INTERNACIONAL: TRÁFICO DE SALIDA POR PAÍS DE DESTINO,  MILES MINUTOS "/>
  </hyperlinks>
  <pageMargins left="0.75" right="0.75" top="1" bottom="1" header="0" footer="0"/>
  <pageSetup paperSize="9" orientation="portrait" horizontalDpi="429496729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40"/>
  <sheetViews>
    <sheetView showGridLines="0" tabSelected="1" topLeftCell="A163" zoomScale="96" zoomScaleNormal="96" zoomScaleSheetLayoutView="100" workbookViewId="0">
      <selection activeCell="D177" sqref="D177:G179"/>
    </sheetView>
  </sheetViews>
  <sheetFormatPr baseColWidth="10" defaultColWidth="0" defaultRowHeight="12.75" zeroHeight="1" x14ac:dyDescent="0.2"/>
  <cols>
    <col min="1" max="1" width="19.7109375" customWidth="1"/>
    <col min="2" max="2" width="21.140625" customWidth="1"/>
    <col min="3" max="3" width="7.7109375" customWidth="1"/>
    <col min="4" max="4" width="14.42578125" bestFit="1" customWidth="1"/>
    <col min="5" max="5" width="14.7109375" bestFit="1" customWidth="1"/>
    <col min="6" max="7" width="15.42578125" bestFit="1" customWidth="1"/>
    <col min="8" max="8" width="15.140625" customWidth="1"/>
    <col min="9" max="9" width="6.7109375" style="20" customWidth="1"/>
    <col min="10" max="13" width="11.42578125" style="20" customWidth="1"/>
    <col min="14" max="14" width="13.28515625" style="20" customWidth="1"/>
    <col min="15" max="15" width="5.42578125" style="20" customWidth="1"/>
    <col min="16" max="34" width="11.42578125" style="20" hidden="1" customWidth="1"/>
    <col min="35" max="255" width="11.42578125" hidden="1" customWidth="1"/>
  </cols>
  <sheetData>
    <row r="1" spans="1:15" ht="33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19"/>
      <c r="K1" s="19"/>
      <c r="L1" s="19"/>
      <c r="M1" s="19"/>
      <c r="N1" s="19"/>
      <c r="O1" s="19"/>
    </row>
    <row r="2" spans="1:15" s="1" customFormat="1" ht="27.75" customHeight="1" x14ac:dyDescent="0.25">
      <c r="A2" s="12"/>
      <c r="B2" s="36" t="s">
        <v>39</v>
      </c>
      <c r="C2" s="12"/>
      <c r="D2" s="33"/>
      <c r="E2" s="12"/>
      <c r="F2" s="12"/>
      <c r="G2" s="12"/>
      <c r="H2" s="61"/>
      <c r="I2" s="57"/>
      <c r="J2" s="12"/>
      <c r="K2" s="12"/>
      <c r="L2" s="12"/>
      <c r="M2" s="12"/>
      <c r="N2" s="12"/>
      <c r="O2" s="12"/>
    </row>
    <row r="3" spans="1:15" s="1" customFormat="1" ht="15" x14ac:dyDescent="0.25">
      <c r="A3" s="12"/>
      <c r="B3" s="36" t="s">
        <v>20</v>
      </c>
      <c r="C3" s="12"/>
      <c r="D3" s="33"/>
      <c r="E3" s="12"/>
      <c r="F3" s="12"/>
      <c r="G3" s="12"/>
      <c r="I3" s="57"/>
      <c r="J3" s="12"/>
      <c r="K3" s="12"/>
      <c r="L3" s="12"/>
      <c r="M3" s="12"/>
      <c r="N3" s="12"/>
      <c r="O3" s="12"/>
    </row>
    <row r="4" spans="1:15" ht="36.75" customHeight="1" thickBot="1" x14ac:dyDescent="0.25">
      <c r="A4" s="3"/>
      <c r="B4" s="21" t="s">
        <v>3</v>
      </c>
      <c r="C4" s="3"/>
      <c r="D4" s="3"/>
      <c r="E4" s="3"/>
      <c r="F4" s="3"/>
      <c r="G4" s="3"/>
      <c r="H4" s="1"/>
      <c r="I4" s="60"/>
      <c r="J4" s="58"/>
      <c r="K4" s="12"/>
      <c r="L4" s="19"/>
      <c r="M4" s="19"/>
      <c r="N4" s="19"/>
      <c r="O4" s="19"/>
    </row>
    <row r="5" spans="1:15" ht="36.75" thickBot="1" x14ac:dyDescent="0.25">
      <c r="A5" s="3"/>
      <c r="B5" s="142" t="s">
        <v>17</v>
      </c>
      <c r="C5" s="143"/>
      <c r="D5" s="100" t="s">
        <v>18</v>
      </c>
      <c r="E5" s="101" t="s">
        <v>57</v>
      </c>
      <c r="F5" s="101" t="s">
        <v>58</v>
      </c>
      <c r="G5" s="102" t="s">
        <v>59</v>
      </c>
      <c r="H5" s="59"/>
      <c r="J5" s="58"/>
      <c r="K5" s="58"/>
      <c r="L5" s="22"/>
      <c r="M5" s="22"/>
      <c r="N5" s="18"/>
      <c r="O5" s="19"/>
    </row>
    <row r="6" spans="1:15" x14ac:dyDescent="0.2">
      <c r="A6" s="3"/>
      <c r="B6" s="144">
        <v>2000</v>
      </c>
      <c r="C6" s="145"/>
      <c r="D6" s="81">
        <v>213111.88923333335</v>
      </c>
      <c r="E6" s="54">
        <v>288388.12468333339</v>
      </c>
      <c r="F6" s="54">
        <v>47935.312999999995</v>
      </c>
      <c r="G6" s="82">
        <v>52952.484000000011</v>
      </c>
      <c r="H6" s="7"/>
      <c r="J6" s="24"/>
      <c r="K6" s="7"/>
      <c r="L6" s="7"/>
      <c r="M6" s="7"/>
      <c r="N6" s="7"/>
      <c r="O6" s="19"/>
    </row>
    <row r="7" spans="1:15" x14ac:dyDescent="0.2">
      <c r="A7" s="3"/>
      <c r="B7" s="140">
        <v>2001</v>
      </c>
      <c r="C7" s="141"/>
      <c r="D7" s="40">
        <v>240624.31043333333</v>
      </c>
      <c r="E7" s="5">
        <v>362105.96515</v>
      </c>
      <c r="F7" s="5">
        <v>51890.320000000014</v>
      </c>
      <c r="G7" s="41">
        <v>54050.473999999995</v>
      </c>
      <c r="H7" s="7"/>
      <c r="I7" s="7"/>
      <c r="J7" s="24"/>
      <c r="K7" s="7"/>
      <c r="L7" s="7"/>
      <c r="M7" s="7"/>
      <c r="N7" s="7"/>
      <c r="O7" s="19"/>
    </row>
    <row r="8" spans="1:15" x14ac:dyDescent="0.2">
      <c r="A8" s="3"/>
      <c r="B8" s="140">
        <v>2002</v>
      </c>
      <c r="C8" s="141"/>
      <c r="D8" s="40">
        <v>258263.2067333333</v>
      </c>
      <c r="E8" s="5">
        <v>395584.06770000007</v>
      </c>
      <c r="F8" s="5">
        <v>61696.706000000035</v>
      </c>
      <c r="G8" s="41">
        <v>53755.419000000009</v>
      </c>
      <c r="H8" s="7"/>
      <c r="I8" s="7"/>
      <c r="J8" s="24"/>
      <c r="K8" s="7"/>
      <c r="L8" s="7"/>
      <c r="M8" s="7"/>
      <c r="N8" s="7"/>
      <c r="O8" s="19"/>
    </row>
    <row r="9" spans="1:15" x14ac:dyDescent="0.2">
      <c r="A9" s="3"/>
      <c r="B9" s="140">
        <v>2003</v>
      </c>
      <c r="C9" s="141"/>
      <c r="D9" s="40">
        <v>235632.8112</v>
      </c>
      <c r="E9" s="5">
        <v>471710.26010000001</v>
      </c>
      <c r="F9" s="5">
        <v>59645.255999999987</v>
      </c>
      <c r="G9" s="41">
        <v>55151.804999999993</v>
      </c>
      <c r="H9" s="7"/>
      <c r="I9" s="7"/>
      <c r="J9" s="24"/>
      <c r="K9" s="7"/>
      <c r="L9" s="7"/>
      <c r="M9" s="7"/>
      <c r="N9" s="7"/>
      <c r="O9" s="19"/>
    </row>
    <row r="10" spans="1:15" x14ac:dyDescent="0.2">
      <c r="A10" s="3"/>
      <c r="B10" s="140">
        <v>2004</v>
      </c>
      <c r="C10" s="141"/>
      <c r="D10" s="40">
        <v>244879.42058333335</v>
      </c>
      <c r="E10" s="5">
        <v>572384.67128333345</v>
      </c>
      <c r="F10" s="5">
        <v>57875.108999999997</v>
      </c>
      <c r="G10" s="41">
        <v>66165.546000000017</v>
      </c>
      <c r="H10" s="7"/>
      <c r="I10" s="7"/>
      <c r="J10" s="24"/>
      <c r="K10" s="7"/>
      <c r="L10" s="7"/>
      <c r="M10" s="7"/>
      <c r="N10" s="7"/>
      <c r="O10" s="19"/>
    </row>
    <row r="11" spans="1:15" x14ac:dyDescent="0.2">
      <c r="A11" s="3"/>
      <c r="B11" s="140">
        <v>2005</v>
      </c>
      <c r="C11" s="141"/>
      <c r="D11" s="40">
        <v>225481.0033333333</v>
      </c>
      <c r="E11" s="5">
        <v>561441.69999999995</v>
      </c>
      <c r="F11" s="5">
        <v>55265.499000000003</v>
      </c>
      <c r="G11" s="41">
        <v>71975.899000000034</v>
      </c>
      <c r="H11" s="7"/>
      <c r="I11" s="7"/>
      <c r="J11" s="24"/>
      <c r="K11" s="7"/>
      <c r="L11" s="7"/>
      <c r="M11" s="7"/>
      <c r="N11" s="7"/>
      <c r="O11" s="19"/>
    </row>
    <row r="12" spans="1:15" x14ac:dyDescent="0.2">
      <c r="A12" s="3"/>
      <c r="B12" s="140">
        <v>2006</v>
      </c>
      <c r="C12" s="141"/>
      <c r="D12" s="40">
        <v>199057.01183333338</v>
      </c>
      <c r="E12" s="5">
        <v>447154.99034999998</v>
      </c>
      <c r="F12" s="5">
        <v>51113.173999999999</v>
      </c>
      <c r="G12" s="41">
        <v>58982.629000000008</v>
      </c>
      <c r="H12" s="7"/>
      <c r="I12" s="7"/>
      <c r="J12" s="24"/>
      <c r="K12" s="7"/>
      <c r="L12" s="7"/>
      <c r="M12" s="7"/>
      <c r="N12" s="7"/>
      <c r="O12" s="19"/>
    </row>
    <row r="13" spans="1:15" x14ac:dyDescent="0.2">
      <c r="A13" s="3"/>
      <c r="B13" s="140">
        <v>2007</v>
      </c>
      <c r="C13" s="141"/>
      <c r="D13" s="40">
        <v>193031.50000000015</v>
      </c>
      <c r="E13" s="5">
        <v>475329.38431666658</v>
      </c>
      <c r="F13" s="5">
        <v>48858.076000000001</v>
      </c>
      <c r="G13" s="41">
        <v>69933.934999999998</v>
      </c>
      <c r="H13" s="8"/>
      <c r="I13" s="8"/>
      <c r="J13" s="8"/>
      <c r="K13" s="8"/>
      <c r="L13" s="8"/>
      <c r="M13" s="8"/>
      <c r="N13" s="8"/>
      <c r="O13" s="19"/>
    </row>
    <row r="14" spans="1:15" x14ac:dyDescent="0.2">
      <c r="A14" s="3"/>
      <c r="B14" s="140">
        <v>2008</v>
      </c>
      <c r="C14" s="141"/>
      <c r="D14" s="40">
        <v>181903.70281666666</v>
      </c>
      <c r="E14" s="5">
        <v>413059.38793333329</v>
      </c>
      <c r="F14" s="5">
        <v>46744.175999999999</v>
      </c>
      <c r="G14" s="41">
        <v>69543.736999999994</v>
      </c>
      <c r="H14" s="8"/>
      <c r="I14" s="8"/>
      <c r="J14" s="8"/>
      <c r="K14" s="8"/>
      <c r="L14" s="8"/>
      <c r="M14" s="8"/>
      <c r="N14" s="8"/>
      <c r="O14" s="19"/>
    </row>
    <row r="15" spans="1:15" x14ac:dyDescent="0.2">
      <c r="A15" s="3"/>
      <c r="B15" s="140">
        <v>2009</v>
      </c>
      <c r="C15" s="141"/>
      <c r="D15" s="40">
        <v>174879.76291666678</v>
      </c>
      <c r="E15" s="5">
        <v>362075.62323333335</v>
      </c>
      <c r="F15" s="5">
        <v>40361.941000000836</v>
      </c>
      <c r="G15" s="41">
        <v>61194.621000000028</v>
      </c>
      <c r="H15" s="8"/>
      <c r="I15" s="8"/>
      <c r="J15" s="8"/>
      <c r="K15" s="8"/>
      <c r="L15" s="8"/>
      <c r="M15" s="8"/>
      <c r="N15" s="8"/>
      <c r="O15" s="19"/>
    </row>
    <row r="16" spans="1:15" x14ac:dyDescent="0.2">
      <c r="A16" s="3"/>
      <c r="B16" s="140">
        <v>2010</v>
      </c>
      <c r="C16" s="141"/>
      <c r="D16" s="40">
        <f>+D40</f>
        <v>157654.64755000023</v>
      </c>
      <c r="E16" s="5">
        <f>+E40</f>
        <v>357007.69741666666</v>
      </c>
      <c r="F16" s="5">
        <f>+F40</f>
        <v>35316.058000000034</v>
      </c>
      <c r="G16" s="41">
        <f>+G40</f>
        <v>59359.736000000048</v>
      </c>
      <c r="H16" s="8"/>
      <c r="I16" s="8"/>
      <c r="J16" s="8"/>
      <c r="K16" s="8"/>
      <c r="L16" s="8"/>
      <c r="M16" s="8"/>
      <c r="N16" s="8"/>
      <c r="O16" s="19"/>
    </row>
    <row r="17" spans="1:21" x14ac:dyDescent="0.2">
      <c r="A17" s="3"/>
      <c r="B17" s="140">
        <v>2011</v>
      </c>
      <c r="C17" s="141"/>
      <c r="D17" s="40">
        <f>+D53</f>
        <v>135339.98301666678</v>
      </c>
      <c r="E17" s="5">
        <f>+E53</f>
        <v>308905.29238333332</v>
      </c>
      <c r="F17" s="5">
        <f>+F53</f>
        <v>26149.204999999889</v>
      </c>
      <c r="G17" s="41">
        <f>+G53</f>
        <v>53691.514000000017</v>
      </c>
      <c r="H17" s="8"/>
      <c r="I17" s="8"/>
      <c r="J17" s="8"/>
      <c r="K17" s="8"/>
      <c r="L17" s="8"/>
      <c r="M17" s="8"/>
      <c r="N17" s="8"/>
      <c r="O17" s="19"/>
    </row>
    <row r="18" spans="1:21" x14ac:dyDescent="0.2">
      <c r="A18" s="3"/>
      <c r="B18" s="140">
        <v>2012</v>
      </c>
      <c r="C18" s="141"/>
      <c r="D18" s="40">
        <f>+D66</f>
        <v>122043.46645000009</v>
      </c>
      <c r="E18" s="5">
        <f>+E66</f>
        <v>329431.65613333334</v>
      </c>
      <c r="F18" s="5">
        <f>+F66</f>
        <v>19101.010999999853</v>
      </c>
      <c r="G18" s="41">
        <f>+G66</f>
        <v>50924.858000000022</v>
      </c>
      <c r="H18" s="8"/>
      <c r="I18" s="8"/>
      <c r="J18" s="8"/>
      <c r="K18" s="8"/>
      <c r="L18" s="8"/>
      <c r="M18" s="8"/>
      <c r="N18" s="8"/>
      <c r="O18" s="19"/>
    </row>
    <row r="19" spans="1:21" x14ac:dyDescent="0.2">
      <c r="A19" s="3"/>
      <c r="B19" s="140">
        <v>2013</v>
      </c>
      <c r="C19" s="141"/>
      <c r="D19" s="40">
        <f>+D79</f>
        <v>114017.40428333342</v>
      </c>
      <c r="E19" s="5">
        <f>+E79</f>
        <v>231797.26539999997</v>
      </c>
      <c r="F19" s="5">
        <f>+F79</f>
        <v>17114.808999999848</v>
      </c>
      <c r="G19" s="41">
        <f>+G79</f>
        <v>36575.405999999981</v>
      </c>
      <c r="H19" s="10"/>
      <c r="I19" s="10"/>
      <c r="J19" s="22"/>
      <c r="K19" s="22"/>
      <c r="L19" s="22"/>
      <c r="M19" s="22"/>
      <c r="N19" s="18"/>
      <c r="O19" s="19"/>
      <c r="P19" s="22"/>
      <c r="Q19" s="22"/>
      <c r="R19" s="22"/>
      <c r="S19" s="22"/>
      <c r="T19" s="22"/>
      <c r="U19" s="22"/>
    </row>
    <row r="20" spans="1:21" x14ac:dyDescent="0.2">
      <c r="A20" s="3"/>
      <c r="B20" s="140">
        <v>2014</v>
      </c>
      <c r="C20" s="141"/>
      <c r="D20" s="40">
        <f>+D92</f>
        <v>106668.68038333331</v>
      </c>
      <c r="E20" s="5">
        <f t="shared" ref="E20:F20" si="0">+E92</f>
        <v>175029.51994999996</v>
      </c>
      <c r="F20" s="5">
        <f t="shared" si="0"/>
        <v>14990.780999998808</v>
      </c>
      <c r="G20" s="41">
        <f t="shared" ref="G20" si="1">+G92</f>
        <v>25922.440999999882</v>
      </c>
      <c r="H20" s="10"/>
      <c r="I20" s="10"/>
      <c r="J20" s="22"/>
      <c r="K20" s="22"/>
      <c r="L20" s="22"/>
      <c r="M20" s="22"/>
      <c r="N20" s="18"/>
      <c r="O20" s="19"/>
      <c r="P20" s="22"/>
      <c r="Q20" s="22"/>
      <c r="R20" s="22"/>
      <c r="S20" s="22"/>
      <c r="T20" s="22"/>
      <c r="U20" s="22"/>
    </row>
    <row r="21" spans="1:21" x14ac:dyDescent="0.2">
      <c r="A21" s="3"/>
      <c r="B21" s="147">
        <v>2015</v>
      </c>
      <c r="C21" s="147"/>
      <c r="D21" s="40">
        <f>+D105</f>
        <v>89068.424416666792</v>
      </c>
      <c r="E21" s="5">
        <f t="shared" ref="E21:F21" si="2">+E105</f>
        <v>116143.02143333328</v>
      </c>
      <c r="F21" s="5">
        <f t="shared" si="2"/>
        <v>12805.822999999222</v>
      </c>
      <c r="G21" s="41">
        <f t="shared" ref="G21" si="3">+G105</f>
        <v>17673.902999999864</v>
      </c>
      <c r="H21" s="10"/>
      <c r="I21" s="10"/>
      <c r="J21" s="22"/>
      <c r="K21" s="22"/>
      <c r="L21" s="22"/>
      <c r="M21" s="22"/>
      <c r="N21" s="18"/>
      <c r="O21" s="19"/>
      <c r="P21" s="22"/>
      <c r="Q21" s="22"/>
      <c r="R21" s="22"/>
      <c r="S21" s="22"/>
      <c r="T21" s="22"/>
      <c r="U21" s="22"/>
    </row>
    <row r="22" spans="1:21" x14ac:dyDescent="0.2">
      <c r="A22" s="3"/>
      <c r="B22" s="147">
        <v>2016</v>
      </c>
      <c r="C22" s="147"/>
      <c r="D22" s="40">
        <f>+D118</f>
        <v>65918.920433333449</v>
      </c>
      <c r="E22" s="5">
        <f t="shared" ref="E22:F22" si="4">+E118</f>
        <v>84198.464100000085</v>
      </c>
      <c r="F22" s="5">
        <f t="shared" si="4"/>
        <v>9191.0719999994926</v>
      </c>
      <c r="G22" s="41">
        <f t="shared" ref="G22" si="5">+G118</f>
        <v>13242.615999999931</v>
      </c>
      <c r="H22" s="10"/>
      <c r="I22" s="10"/>
      <c r="J22" s="22"/>
      <c r="K22" s="22"/>
      <c r="L22" s="22"/>
      <c r="M22" s="22"/>
      <c r="N22" s="18"/>
      <c r="O22" s="19"/>
      <c r="P22" s="22"/>
      <c r="Q22" s="22"/>
      <c r="R22" s="22"/>
      <c r="S22" s="22"/>
      <c r="T22" s="22"/>
      <c r="U22" s="22"/>
    </row>
    <row r="23" spans="1:21" x14ac:dyDescent="0.2">
      <c r="A23" s="3"/>
      <c r="B23" s="147">
        <v>2017</v>
      </c>
      <c r="C23" s="147"/>
      <c r="D23" s="40">
        <f>+D131</f>
        <v>49870.641466666741</v>
      </c>
      <c r="E23" s="5">
        <f t="shared" ref="E23:F23" si="6">+E131</f>
        <v>77843.799100000004</v>
      </c>
      <c r="F23" s="5">
        <f t="shared" si="6"/>
        <v>7080.0869999996376</v>
      </c>
      <c r="G23" s="41">
        <f>+G131</f>
        <v>12633.003999999944</v>
      </c>
      <c r="H23" s="10"/>
      <c r="I23" s="10"/>
      <c r="J23" s="22"/>
      <c r="K23" s="22"/>
      <c r="L23" s="22"/>
      <c r="M23" s="22"/>
      <c r="N23" s="18"/>
      <c r="O23" s="19"/>
      <c r="P23" s="22"/>
      <c r="Q23" s="22"/>
      <c r="R23" s="22"/>
      <c r="S23" s="22"/>
      <c r="T23" s="22"/>
      <c r="U23" s="22"/>
    </row>
    <row r="24" spans="1:21" x14ac:dyDescent="0.2">
      <c r="A24" s="3"/>
      <c r="B24" s="147">
        <v>2018</v>
      </c>
      <c r="C24" s="147"/>
      <c r="D24" s="40">
        <f>+D144</f>
        <v>35557.962950000074</v>
      </c>
      <c r="E24" s="5">
        <f t="shared" ref="E24:G24" si="7">+E144</f>
        <v>59535.298233333342</v>
      </c>
      <c r="F24" s="5">
        <f t="shared" si="7"/>
        <v>5474.8759999998247</v>
      </c>
      <c r="G24" s="41">
        <f t="shared" si="7"/>
        <v>9441.96899999997</v>
      </c>
      <c r="H24" s="120"/>
      <c r="I24" s="10"/>
      <c r="J24" s="22"/>
      <c r="K24" s="22"/>
      <c r="L24" s="22"/>
      <c r="M24" s="22"/>
      <c r="N24" s="18"/>
      <c r="O24" s="19"/>
      <c r="P24" s="22"/>
      <c r="Q24" s="22"/>
      <c r="R24" s="22"/>
      <c r="S24" s="22"/>
      <c r="T24" s="22"/>
      <c r="U24" s="22"/>
    </row>
    <row r="25" spans="1:21" x14ac:dyDescent="0.2">
      <c r="A25" s="3"/>
      <c r="B25" s="147">
        <v>2019</v>
      </c>
      <c r="C25" s="147"/>
      <c r="D25" s="40">
        <f>+D157</f>
        <v>25349.667350000007</v>
      </c>
      <c r="E25" s="5">
        <f t="shared" ref="E25:G25" si="8">+E157</f>
        <v>53475.313616666674</v>
      </c>
      <c r="F25" s="5">
        <f t="shared" si="8"/>
        <v>4208.3919999998989</v>
      </c>
      <c r="G25" s="41">
        <f t="shared" si="8"/>
        <v>9021.4669999999714</v>
      </c>
      <c r="H25" s="120"/>
      <c r="I25" s="10"/>
      <c r="J25" s="22"/>
      <c r="K25" s="22"/>
      <c r="L25" s="22"/>
      <c r="M25" s="22"/>
      <c r="N25" s="18"/>
      <c r="O25" s="19"/>
      <c r="P25" s="22"/>
      <c r="Q25" s="22"/>
      <c r="R25" s="22"/>
      <c r="S25" s="22"/>
      <c r="T25" s="22"/>
      <c r="U25" s="22"/>
    </row>
    <row r="26" spans="1:21" ht="13.5" thickBot="1" x14ac:dyDescent="0.25">
      <c r="A26" s="3"/>
      <c r="B26" s="146">
        <v>2020</v>
      </c>
      <c r="C26" s="146"/>
      <c r="D26" s="125">
        <f>+D170</f>
        <v>12941.994449999984</v>
      </c>
      <c r="E26" s="126">
        <f t="shared" ref="E26:G26" si="9">+E170</f>
        <v>35070.672116666676</v>
      </c>
      <c r="F26" s="126">
        <f t="shared" si="9"/>
        <v>2247.1830000000032</v>
      </c>
      <c r="G26" s="127">
        <f t="shared" si="9"/>
        <v>5303.6829999999891</v>
      </c>
      <c r="H26" s="120"/>
      <c r="I26" s="10"/>
      <c r="J26" s="22"/>
      <c r="K26" s="22"/>
      <c r="L26" s="22"/>
      <c r="M26" s="22"/>
      <c r="N26" s="18"/>
      <c r="O26" s="19"/>
      <c r="P26" s="22"/>
      <c r="Q26" s="22"/>
      <c r="R26" s="22"/>
      <c r="S26" s="22"/>
      <c r="T26" s="22"/>
      <c r="U26" s="22"/>
    </row>
    <row r="27" spans="1:21" ht="36.75" thickBot="1" x14ac:dyDescent="0.25">
      <c r="A27" s="3"/>
      <c r="B27" s="103" t="s">
        <v>4</v>
      </c>
      <c r="C27" s="103" t="s">
        <v>5</v>
      </c>
      <c r="D27" s="117" t="s">
        <v>18</v>
      </c>
      <c r="E27" s="110" t="s">
        <v>57</v>
      </c>
      <c r="F27" s="110" t="s">
        <v>58</v>
      </c>
      <c r="G27" s="118" t="s">
        <v>59</v>
      </c>
      <c r="H27" s="5"/>
      <c r="I27" s="5"/>
      <c r="J27" s="5"/>
      <c r="K27" s="5"/>
      <c r="L27" s="5"/>
      <c r="M27" s="5"/>
      <c r="N27" s="7"/>
      <c r="O27" s="19"/>
      <c r="P27" s="23"/>
      <c r="Q27" s="23"/>
      <c r="R27" s="23"/>
      <c r="S27" s="23"/>
      <c r="T27" s="23"/>
      <c r="U27" s="23"/>
    </row>
    <row r="28" spans="1:21" x14ac:dyDescent="0.2">
      <c r="A28" s="3"/>
      <c r="B28" s="46">
        <v>2010</v>
      </c>
      <c r="C28" s="47" t="s">
        <v>19</v>
      </c>
      <c r="D28" s="42">
        <v>13539.477633333383</v>
      </c>
      <c r="E28" s="42">
        <v>31352.005766666662</v>
      </c>
      <c r="F28" s="42">
        <v>3212.0800000000022</v>
      </c>
      <c r="G28" s="43">
        <v>5508.8910000000133</v>
      </c>
      <c r="H28" s="5"/>
      <c r="I28" s="5"/>
      <c r="J28" s="5"/>
      <c r="K28" s="5"/>
      <c r="L28" s="5"/>
      <c r="M28" s="5"/>
      <c r="N28" s="5"/>
      <c r="O28" s="19"/>
      <c r="P28" s="23"/>
      <c r="Q28" s="23"/>
      <c r="R28" s="23"/>
      <c r="S28" s="23"/>
      <c r="T28" s="23"/>
      <c r="U28" s="23"/>
    </row>
    <row r="29" spans="1:21" x14ac:dyDescent="0.2">
      <c r="A29" s="3"/>
      <c r="B29" s="38"/>
      <c r="C29" s="48" t="s">
        <v>16</v>
      </c>
      <c r="D29" s="7">
        <v>12438.702200000002</v>
      </c>
      <c r="E29" s="7">
        <v>28625.363283333347</v>
      </c>
      <c r="F29" s="7">
        <v>2876.656999999997</v>
      </c>
      <c r="G29" s="44">
        <v>6000.7050000000054</v>
      </c>
      <c r="H29" s="5"/>
      <c r="I29" s="5"/>
      <c r="J29" s="5"/>
      <c r="K29" s="5"/>
      <c r="L29" s="5"/>
      <c r="M29" s="5"/>
      <c r="N29" s="5"/>
      <c r="O29" s="19"/>
      <c r="P29" s="23"/>
      <c r="Q29" s="23"/>
      <c r="R29" s="23"/>
      <c r="S29" s="23"/>
      <c r="T29" s="23"/>
      <c r="U29" s="23"/>
    </row>
    <row r="30" spans="1:21" x14ac:dyDescent="0.2">
      <c r="A30" s="3"/>
      <c r="B30" s="38"/>
      <c r="C30" s="48" t="s">
        <v>6</v>
      </c>
      <c r="D30" s="7">
        <v>15256.890950000021</v>
      </c>
      <c r="E30" s="7">
        <v>42378.514533333298</v>
      </c>
      <c r="F30" s="7">
        <v>3332.0460000000116</v>
      </c>
      <c r="G30" s="44">
        <v>5559.1270000000031</v>
      </c>
      <c r="H30" s="5"/>
      <c r="I30" s="5"/>
      <c r="J30" s="5"/>
      <c r="K30" s="5"/>
      <c r="L30" s="5"/>
      <c r="M30" s="5"/>
      <c r="N30" s="5"/>
      <c r="O30" s="19"/>
      <c r="P30" s="23"/>
      <c r="Q30" s="23"/>
      <c r="R30" s="23"/>
      <c r="S30" s="23"/>
      <c r="T30" s="23"/>
      <c r="U30" s="23"/>
    </row>
    <row r="31" spans="1:21" x14ac:dyDescent="0.2">
      <c r="A31" s="3"/>
      <c r="B31" s="38"/>
      <c r="C31" s="48" t="s">
        <v>7</v>
      </c>
      <c r="D31" s="7">
        <v>13256.359966666723</v>
      </c>
      <c r="E31" s="7">
        <v>28333.395750000007</v>
      </c>
      <c r="F31" s="7">
        <v>2992.5180000000119</v>
      </c>
      <c r="G31" s="44">
        <v>4661.7709999999961</v>
      </c>
      <c r="H31" s="5"/>
      <c r="I31" s="5"/>
      <c r="J31" s="5"/>
      <c r="K31" s="5"/>
      <c r="L31" s="5"/>
      <c r="M31" s="5"/>
      <c r="N31" s="5"/>
      <c r="O31" s="19"/>
      <c r="P31" s="23"/>
      <c r="Q31" s="23"/>
      <c r="R31" s="23"/>
      <c r="S31" s="23"/>
      <c r="T31" s="23"/>
      <c r="U31" s="23"/>
    </row>
    <row r="32" spans="1:21" x14ac:dyDescent="0.2">
      <c r="A32" s="3"/>
      <c r="B32" s="38"/>
      <c r="C32" s="48" t="s">
        <v>8</v>
      </c>
      <c r="D32" s="7">
        <v>13663.527566666666</v>
      </c>
      <c r="E32" s="7">
        <v>28635.36474999999</v>
      </c>
      <c r="F32" s="7">
        <v>3008.367000000012</v>
      </c>
      <c r="G32" s="44">
        <v>4531.3620000000055</v>
      </c>
      <c r="H32" s="5"/>
      <c r="I32" s="5"/>
      <c r="J32" s="5"/>
      <c r="K32" s="5"/>
      <c r="L32" s="5"/>
      <c r="M32" s="5"/>
      <c r="N32" s="5"/>
      <c r="O32" s="19"/>
      <c r="P32" s="23"/>
      <c r="Q32" s="23"/>
      <c r="R32" s="23"/>
      <c r="S32" s="23"/>
      <c r="T32" s="23"/>
      <c r="U32" s="23"/>
    </row>
    <row r="33" spans="1:21" x14ac:dyDescent="0.2">
      <c r="A33" s="3"/>
      <c r="B33" s="38"/>
      <c r="C33" s="48" t="s">
        <v>9</v>
      </c>
      <c r="D33" s="7">
        <v>12619.711166666686</v>
      </c>
      <c r="E33" s="7">
        <v>28800.688900000008</v>
      </c>
      <c r="F33" s="7">
        <v>2936.8910000000019</v>
      </c>
      <c r="G33" s="44">
        <v>4716.9570000000003</v>
      </c>
      <c r="H33" s="5"/>
      <c r="I33" s="5"/>
      <c r="J33" s="5"/>
      <c r="K33" s="5"/>
      <c r="L33" s="5"/>
      <c r="M33" s="5"/>
      <c r="N33" s="5"/>
      <c r="O33" s="19"/>
      <c r="P33" s="23"/>
      <c r="Q33" s="23"/>
      <c r="R33" s="23"/>
      <c r="S33" s="23"/>
      <c r="T33" s="23"/>
      <c r="U33" s="23"/>
    </row>
    <row r="34" spans="1:21" x14ac:dyDescent="0.2">
      <c r="A34" s="3"/>
      <c r="B34" s="38"/>
      <c r="C34" s="48" t="s">
        <v>10</v>
      </c>
      <c r="D34" s="7">
        <v>13057.180800000029</v>
      </c>
      <c r="E34" s="7">
        <v>26217.192700000007</v>
      </c>
      <c r="F34" s="7">
        <v>3068.4130000000132</v>
      </c>
      <c r="G34" s="44">
        <v>4678.2640000000047</v>
      </c>
      <c r="H34" s="5"/>
      <c r="I34" s="5"/>
      <c r="J34" s="5"/>
      <c r="K34" s="5"/>
      <c r="L34" s="5"/>
      <c r="M34" s="5"/>
      <c r="N34" s="5"/>
      <c r="O34" s="19"/>
      <c r="P34" s="23"/>
      <c r="Q34" s="23"/>
      <c r="R34" s="23"/>
      <c r="S34" s="23"/>
      <c r="T34" s="23"/>
      <c r="U34" s="23"/>
    </row>
    <row r="35" spans="1:21" x14ac:dyDescent="0.2">
      <c r="A35" s="3"/>
      <c r="B35" s="38"/>
      <c r="C35" s="48" t="s">
        <v>11</v>
      </c>
      <c r="D35" s="7">
        <v>13568.618866666673</v>
      </c>
      <c r="E35" s="7">
        <v>27789.85908333334</v>
      </c>
      <c r="F35" s="7">
        <v>3120.4500000000276</v>
      </c>
      <c r="G35" s="44">
        <v>4664.0410000000002</v>
      </c>
      <c r="H35" s="5"/>
      <c r="I35" s="5"/>
      <c r="J35" s="5"/>
      <c r="K35" s="5"/>
      <c r="L35" s="5"/>
      <c r="M35" s="5"/>
      <c r="N35" s="5"/>
      <c r="O35" s="19"/>
      <c r="P35" s="23"/>
      <c r="Q35" s="23"/>
      <c r="R35" s="23"/>
      <c r="S35" s="23"/>
      <c r="T35" s="23"/>
      <c r="U35" s="23"/>
    </row>
    <row r="36" spans="1:21" x14ac:dyDescent="0.2">
      <c r="A36" s="3"/>
      <c r="B36" s="38"/>
      <c r="C36" s="48" t="s">
        <v>12</v>
      </c>
      <c r="D36" s="7">
        <v>12740.118383333314</v>
      </c>
      <c r="E36" s="7">
        <v>27181.241916666655</v>
      </c>
      <c r="F36" s="7">
        <v>2816.8439999999828</v>
      </c>
      <c r="G36" s="44">
        <v>4533.235999999999</v>
      </c>
      <c r="H36" s="5"/>
      <c r="I36" s="5"/>
      <c r="J36" s="5"/>
      <c r="K36" s="5"/>
      <c r="L36" s="5"/>
      <c r="M36" s="5"/>
      <c r="N36" s="5"/>
      <c r="O36" s="19"/>
      <c r="P36" s="23"/>
      <c r="Q36" s="23"/>
      <c r="R36" s="23"/>
      <c r="S36" s="23"/>
      <c r="T36" s="23"/>
      <c r="U36" s="23"/>
    </row>
    <row r="37" spans="1:21" x14ac:dyDescent="0.2">
      <c r="A37" s="3"/>
      <c r="B37" s="38"/>
      <c r="C37" s="48" t="s">
        <v>13</v>
      </c>
      <c r="D37" s="7">
        <v>12838.896200000017</v>
      </c>
      <c r="E37" s="7">
        <v>29628.216666666671</v>
      </c>
      <c r="F37" s="7">
        <v>2731.7419999999906</v>
      </c>
      <c r="G37" s="44">
        <v>4727.8410000000076</v>
      </c>
      <c r="H37" s="5"/>
      <c r="I37" s="5"/>
      <c r="J37" s="5"/>
      <c r="K37" s="5"/>
      <c r="L37" s="5"/>
      <c r="M37" s="5"/>
      <c r="N37" s="5"/>
      <c r="O37" s="19"/>
      <c r="P37" s="23"/>
      <c r="Q37" s="23"/>
      <c r="R37" s="23"/>
      <c r="S37" s="23"/>
      <c r="T37" s="23"/>
      <c r="U37" s="23"/>
    </row>
    <row r="38" spans="1:21" x14ac:dyDescent="0.2">
      <c r="A38" s="3"/>
      <c r="B38" s="38"/>
      <c r="C38" s="48" t="s">
        <v>14</v>
      </c>
      <c r="D38" s="7">
        <v>12530.768916666699</v>
      </c>
      <c r="E38" s="7">
        <v>27427.012799999997</v>
      </c>
      <c r="F38" s="7">
        <v>2765.9789999999866</v>
      </c>
      <c r="G38" s="44">
        <v>4547.5540000000074</v>
      </c>
      <c r="H38" s="5"/>
      <c r="I38" s="5"/>
      <c r="J38" s="5"/>
      <c r="K38" s="5"/>
      <c r="L38" s="5"/>
      <c r="M38" s="5"/>
      <c r="N38" s="5"/>
      <c r="O38" s="19"/>
      <c r="P38" s="23"/>
      <c r="Q38" s="23"/>
      <c r="R38" s="23"/>
      <c r="S38" s="23"/>
      <c r="T38" s="23"/>
      <c r="U38" s="23"/>
    </row>
    <row r="39" spans="1:21" x14ac:dyDescent="0.2">
      <c r="A39" s="3"/>
      <c r="B39" s="38"/>
      <c r="C39" s="48" t="s">
        <v>15</v>
      </c>
      <c r="D39" s="7">
        <v>12144.394899999976</v>
      </c>
      <c r="E39" s="7">
        <v>30638.841266666677</v>
      </c>
      <c r="F39" s="7">
        <v>2454.0709999999931</v>
      </c>
      <c r="G39" s="44">
        <v>5229.9870000000074</v>
      </c>
      <c r="H39" s="5"/>
      <c r="I39" s="5"/>
      <c r="J39" s="5"/>
      <c r="K39" s="5"/>
      <c r="L39" s="5"/>
      <c r="M39" s="5"/>
      <c r="N39" s="5"/>
      <c r="O39" s="19"/>
      <c r="P39" s="23"/>
      <c r="Q39" s="23"/>
      <c r="R39" s="23"/>
      <c r="S39" s="23"/>
      <c r="T39" s="23"/>
      <c r="U39" s="23"/>
    </row>
    <row r="40" spans="1:21" ht="13.5" thickBot="1" x14ac:dyDescent="0.25">
      <c r="A40" s="3"/>
      <c r="B40" s="39" t="s">
        <v>55</v>
      </c>
      <c r="C40" s="49"/>
      <c r="D40" s="76">
        <f>SUM(D28:D39)</f>
        <v>157654.64755000023</v>
      </c>
      <c r="E40" s="76">
        <f>SUM(E28:E39)</f>
        <v>357007.69741666666</v>
      </c>
      <c r="F40" s="76">
        <f>SUM(F28:F39)</f>
        <v>35316.058000000034</v>
      </c>
      <c r="G40" s="79">
        <f>SUM(G28:G39)</f>
        <v>59359.736000000048</v>
      </c>
      <c r="H40" s="5"/>
      <c r="I40" s="5"/>
      <c r="J40" s="5"/>
      <c r="K40" s="5"/>
      <c r="L40" s="5"/>
      <c r="M40" s="5"/>
      <c r="N40" s="5"/>
      <c r="O40" s="19"/>
      <c r="P40" s="23"/>
      <c r="Q40" s="23"/>
      <c r="R40" s="23"/>
      <c r="S40" s="23"/>
      <c r="T40" s="23"/>
      <c r="U40" s="23"/>
    </row>
    <row r="41" spans="1:21" x14ac:dyDescent="0.2">
      <c r="A41" s="3"/>
      <c r="B41" s="38">
        <v>2011</v>
      </c>
      <c r="C41" s="48" t="s">
        <v>19</v>
      </c>
      <c r="D41" s="55">
        <v>11916.797049999999</v>
      </c>
      <c r="E41" s="42">
        <v>28051.566483333307</v>
      </c>
      <c r="F41" s="42">
        <v>2634.7109999999952</v>
      </c>
      <c r="G41" s="43">
        <v>4952.7860000000037</v>
      </c>
      <c r="H41" s="5"/>
      <c r="I41" s="5"/>
      <c r="J41" s="5"/>
      <c r="K41" s="5"/>
      <c r="L41" s="5"/>
      <c r="M41" s="5"/>
      <c r="N41" s="5"/>
      <c r="O41" s="19"/>
      <c r="P41" s="23"/>
      <c r="Q41" s="23"/>
      <c r="R41" s="23"/>
      <c r="S41" s="23"/>
      <c r="T41" s="23"/>
      <c r="U41" s="23"/>
    </row>
    <row r="42" spans="1:21" x14ac:dyDescent="0.2">
      <c r="A42" s="3"/>
      <c r="B42" s="38"/>
      <c r="C42" s="48" t="s">
        <v>56</v>
      </c>
      <c r="D42" s="56">
        <v>10677.422300000004</v>
      </c>
      <c r="E42" s="7">
        <v>22087.52774999999</v>
      </c>
      <c r="F42" s="7">
        <v>2279.5179999999973</v>
      </c>
      <c r="G42" s="44">
        <v>4928.5810000000019</v>
      </c>
      <c r="H42" s="5"/>
      <c r="I42" s="5"/>
      <c r="J42" s="5"/>
      <c r="K42" s="5"/>
      <c r="L42" s="5"/>
      <c r="M42" s="5"/>
      <c r="N42" s="5"/>
      <c r="O42" s="19"/>
      <c r="P42" s="23"/>
      <c r="Q42" s="23"/>
      <c r="R42" s="23"/>
      <c r="S42" s="23"/>
      <c r="T42" s="23"/>
      <c r="U42" s="23"/>
    </row>
    <row r="43" spans="1:21" x14ac:dyDescent="0.2">
      <c r="A43" s="3"/>
      <c r="B43" s="38"/>
      <c r="C43" s="48" t="s">
        <v>6</v>
      </c>
      <c r="D43" s="56">
        <v>13290.955183333383</v>
      </c>
      <c r="E43" s="7">
        <v>26339.04338333333</v>
      </c>
      <c r="F43" s="7">
        <v>2706.7649999999971</v>
      </c>
      <c r="G43" s="44">
        <v>5088.0510000000077</v>
      </c>
      <c r="H43" s="5"/>
      <c r="I43" s="5"/>
      <c r="J43" s="5"/>
      <c r="K43" s="5"/>
      <c r="L43" s="5"/>
      <c r="M43" s="5"/>
      <c r="N43" s="5"/>
      <c r="O43" s="19"/>
      <c r="P43" s="23"/>
      <c r="Q43" s="23"/>
      <c r="R43" s="23"/>
      <c r="S43" s="23"/>
      <c r="T43" s="23"/>
      <c r="U43" s="23"/>
    </row>
    <row r="44" spans="1:21" x14ac:dyDescent="0.2">
      <c r="A44" s="3"/>
      <c r="B44" s="38"/>
      <c r="C44" s="48" t="s">
        <v>7</v>
      </c>
      <c r="D44" s="56">
        <v>11148.819766666687</v>
      </c>
      <c r="E44" s="7">
        <v>24090.174816666673</v>
      </c>
      <c r="F44" s="7">
        <v>2323.5639999999935</v>
      </c>
      <c r="G44" s="44">
        <v>4194.2549999999992</v>
      </c>
      <c r="H44" s="5"/>
      <c r="I44" s="5"/>
      <c r="J44" s="5"/>
      <c r="K44" s="5"/>
      <c r="L44" s="5"/>
      <c r="M44" s="5"/>
      <c r="N44" s="5"/>
      <c r="O44" s="19"/>
      <c r="P44" s="23"/>
      <c r="Q44" s="23"/>
      <c r="R44" s="23"/>
      <c r="S44" s="23"/>
      <c r="T44" s="23"/>
      <c r="U44" s="23"/>
    </row>
    <row r="45" spans="1:21" x14ac:dyDescent="0.2">
      <c r="A45" s="3"/>
      <c r="B45" s="38"/>
      <c r="C45" s="48" t="s">
        <v>8</v>
      </c>
      <c r="D45" s="56">
        <v>11810.30078333333</v>
      </c>
      <c r="E45" s="7">
        <v>28157.783383333339</v>
      </c>
      <c r="F45" s="7">
        <v>2513.8799999999942</v>
      </c>
      <c r="G45" s="44">
        <v>5208.1850000000013</v>
      </c>
      <c r="H45" s="5"/>
      <c r="I45" s="5"/>
      <c r="J45" s="5"/>
      <c r="K45" s="5"/>
      <c r="L45" s="5"/>
      <c r="M45" s="5"/>
      <c r="N45" s="5"/>
      <c r="O45" s="19"/>
      <c r="P45" s="23"/>
      <c r="Q45" s="23"/>
      <c r="R45" s="23"/>
      <c r="S45" s="23"/>
      <c r="T45" s="23"/>
      <c r="U45" s="23"/>
    </row>
    <row r="46" spans="1:21" x14ac:dyDescent="0.2">
      <c r="A46" s="3"/>
      <c r="B46" s="38"/>
      <c r="C46" s="48" t="s">
        <v>9</v>
      </c>
      <c r="D46" s="56">
        <v>11276.321983333339</v>
      </c>
      <c r="E46" s="7">
        <v>23467.070483333326</v>
      </c>
      <c r="F46" s="7">
        <v>2315.672999999998</v>
      </c>
      <c r="G46" s="44">
        <v>4492.4680000000008</v>
      </c>
      <c r="H46" s="5"/>
      <c r="I46" s="5"/>
      <c r="J46" s="5"/>
      <c r="K46" s="5"/>
      <c r="L46" s="5"/>
      <c r="M46" s="5"/>
      <c r="N46" s="5"/>
      <c r="O46" s="19"/>
      <c r="P46" s="23"/>
      <c r="Q46" s="23"/>
      <c r="R46" s="23"/>
      <c r="S46" s="23"/>
      <c r="T46" s="23"/>
      <c r="U46" s="23"/>
    </row>
    <row r="47" spans="1:21" x14ac:dyDescent="0.2">
      <c r="A47" s="3"/>
      <c r="B47" s="38"/>
      <c r="C47" s="48" t="s">
        <v>10</v>
      </c>
      <c r="D47" s="56">
        <v>11260.372849999994</v>
      </c>
      <c r="E47" s="7">
        <v>23637.391049999998</v>
      </c>
      <c r="F47" s="7">
        <v>2177.1109999999894</v>
      </c>
      <c r="G47" s="44">
        <v>3965.751999999999</v>
      </c>
      <c r="H47" s="5"/>
      <c r="I47" s="5"/>
      <c r="J47" s="5"/>
      <c r="K47" s="5"/>
      <c r="L47" s="5"/>
      <c r="M47" s="5"/>
      <c r="N47" s="5"/>
      <c r="O47" s="19"/>
      <c r="P47" s="23"/>
      <c r="Q47" s="23"/>
      <c r="R47" s="23"/>
      <c r="S47" s="23"/>
      <c r="T47" s="23"/>
      <c r="U47" s="23"/>
    </row>
    <row r="48" spans="1:21" x14ac:dyDescent="0.2">
      <c r="A48" s="3"/>
      <c r="B48" s="38"/>
      <c r="C48" s="48" t="s">
        <v>11</v>
      </c>
      <c r="D48" s="56">
        <v>11918.27781666665</v>
      </c>
      <c r="E48" s="7">
        <v>27088.131166666666</v>
      </c>
      <c r="F48" s="7">
        <v>2081.1329999999884</v>
      </c>
      <c r="G48" s="44">
        <v>4241.9029999999993</v>
      </c>
      <c r="H48" s="5"/>
      <c r="I48" s="5"/>
      <c r="J48" s="5"/>
      <c r="K48" s="5"/>
      <c r="L48" s="5"/>
      <c r="M48" s="5"/>
      <c r="N48" s="5"/>
      <c r="O48" s="19"/>
      <c r="P48" s="23"/>
      <c r="Q48" s="23"/>
      <c r="R48" s="23"/>
      <c r="S48" s="23"/>
      <c r="T48" s="23"/>
      <c r="U48" s="23"/>
    </row>
    <row r="49" spans="1:21" x14ac:dyDescent="0.2">
      <c r="A49" s="3"/>
      <c r="B49" s="38"/>
      <c r="C49" s="48" t="s">
        <v>12</v>
      </c>
      <c r="D49" s="56">
        <v>10756.693483333311</v>
      </c>
      <c r="E49" s="7">
        <v>25953.21985000002</v>
      </c>
      <c r="F49" s="7">
        <v>1776.0109999999838</v>
      </c>
      <c r="G49" s="44">
        <v>4018.6940000000031</v>
      </c>
      <c r="H49" s="5"/>
      <c r="I49" s="5"/>
      <c r="J49" s="5"/>
      <c r="K49" s="5"/>
      <c r="L49" s="5"/>
      <c r="M49" s="5"/>
      <c r="N49" s="5"/>
      <c r="O49" s="19"/>
      <c r="P49" s="23"/>
      <c r="Q49" s="23"/>
      <c r="R49" s="23"/>
      <c r="S49" s="23"/>
      <c r="T49" s="23"/>
      <c r="U49" s="23"/>
    </row>
    <row r="50" spans="1:21" x14ac:dyDescent="0.2">
      <c r="A50" s="3"/>
      <c r="B50" s="38"/>
      <c r="C50" s="48" t="s">
        <v>13</v>
      </c>
      <c r="D50" s="56">
        <v>10743.199383333364</v>
      </c>
      <c r="E50" s="7">
        <v>24505.678066666667</v>
      </c>
      <c r="F50" s="7">
        <v>1774.4849999999826</v>
      </c>
      <c r="G50" s="44">
        <v>4186.51</v>
      </c>
      <c r="H50" s="5"/>
      <c r="I50" s="5"/>
      <c r="J50" s="5"/>
      <c r="K50" s="5"/>
      <c r="L50" s="5"/>
      <c r="M50" s="5"/>
      <c r="N50" s="5"/>
      <c r="O50" s="19"/>
      <c r="P50" s="23"/>
      <c r="Q50" s="23"/>
      <c r="R50" s="23"/>
      <c r="S50" s="23"/>
      <c r="T50" s="23"/>
      <c r="U50" s="23"/>
    </row>
    <row r="51" spans="1:21" x14ac:dyDescent="0.2">
      <c r="A51" s="3"/>
      <c r="B51" s="38"/>
      <c r="C51" s="48" t="s">
        <v>14</v>
      </c>
      <c r="D51" s="56">
        <v>10792.18270000001</v>
      </c>
      <c r="E51" s="7">
        <v>25608.688866666682</v>
      </c>
      <c r="F51" s="7">
        <v>1790.6559999999849</v>
      </c>
      <c r="G51" s="44">
        <v>3753.8450000000012</v>
      </c>
      <c r="H51" s="5"/>
      <c r="I51" s="5"/>
      <c r="J51" s="5"/>
      <c r="K51" s="5"/>
      <c r="L51" s="5"/>
      <c r="M51" s="5"/>
      <c r="N51" s="5"/>
      <c r="O51" s="19"/>
      <c r="P51" s="23"/>
      <c r="Q51" s="23"/>
      <c r="R51" s="23"/>
      <c r="S51" s="23"/>
      <c r="T51" s="23"/>
      <c r="U51" s="23"/>
    </row>
    <row r="52" spans="1:21" x14ac:dyDescent="0.2">
      <c r="A52" s="3"/>
      <c r="B52" s="38"/>
      <c r="C52" s="48" t="s">
        <v>15</v>
      </c>
      <c r="D52" s="56">
        <v>9748.6397166666957</v>
      </c>
      <c r="E52" s="7">
        <v>29919.017083333361</v>
      </c>
      <c r="F52" s="7">
        <v>1775.6979999999862</v>
      </c>
      <c r="G52" s="44">
        <v>4660.4840000000058</v>
      </c>
      <c r="H52" s="5"/>
      <c r="I52" s="5"/>
      <c r="J52" s="5"/>
      <c r="K52" s="5"/>
      <c r="L52" s="5"/>
      <c r="M52" s="5"/>
      <c r="N52" s="5"/>
      <c r="O52" s="19"/>
      <c r="P52" s="23"/>
      <c r="Q52" s="23"/>
      <c r="R52" s="23"/>
      <c r="S52" s="23"/>
      <c r="T52" s="23"/>
      <c r="U52" s="23"/>
    </row>
    <row r="53" spans="1:21" ht="13.5" thickBot="1" x14ac:dyDescent="0.25">
      <c r="A53" s="3"/>
      <c r="B53" s="39" t="s">
        <v>60</v>
      </c>
      <c r="C53" s="49"/>
      <c r="D53" s="80">
        <f>SUM(D41:D52)</f>
        <v>135339.98301666678</v>
      </c>
      <c r="E53" s="76">
        <f>SUM(E41:E52)</f>
        <v>308905.29238333332</v>
      </c>
      <c r="F53" s="76">
        <f>SUM(F41:F52)</f>
        <v>26149.204999999889</v>
      </c>
      <c r="G53" s="79">
        <f>SUM(G41:G52)</f>
        <v>53691.514000000017</v>
      </c>
      <c r="H53" s="7"/>
      <c r="I53" s="7"/>
      <c r="J53" s="7"/>
      <c r="K53" s="7"/>
      <c r="L53" s="7"/>
      <c r="M53" s="7"/>
      <c r="N53" s="9"/>
      <c r="O53" s="19"/>
      <c r="P53" s="23"/>
      <c r="Q53" s="23"/>
      <c r="R53" s="23"/>
      <c r="S53" s="23"/>
      <c r="T53" s="23"/>
      <c r="U53" s="23"/>
    </row>
    <row r="54" spans="1:21" x14ac:dyDescent="0.2">
      <c r="A54" s="3"/>
      <c r="B54" s="46">
        <v>2012</v>
      </c>
      <c r="C54" s="47" t="s">
        <v>19</v>
      </c>
      <c r="D54" s="55">
        <v>9869.0666333333102</v>
      </c>
      <c r="E54" s="42">
        <v>26154.126900000032</v>
      </c>
      <c r="F54" s="42">
        <v>1685.4159999999881</v>
      </c>
      <c r="G54" s="43">
        <v>4129.3910000000014</v>
      </c>
      <c r="J54" s="7"/>
      <c r="K54" s="7"/>
      <c r="L54" s="7"/>
      <c r="M54" s="7"/>
      <c r="N54" s="9"/>
      <c r="O54" s="19"/>
      <c r="P54" s="23"/>
      <c r="Q54" s="23"/>
      <c r="R54" s="23"/>
      <c r="S54" s="23"/>
      <c r="T54" s="23"/>
      <c r="U54" s="23"/>
    </row>
    <row r="55" spans="1:21" x14ac:dyDescent="0.2">
      <c r="A55" s="3"/>
      <c r="B55" s="38"/>
      <c r="C55" s="48" t="s">
        <v>56</v>
      </c>
      <c r="D55" s="56">
        <v>10424.341616666661</v>
      </c>
      <c r="E55" s="7">
        <v>23175.943716666654</v>
      </c>
      <c r="F55" s="7">
        <v>1715.8479999999854</v>
      </c>
      <c r="G55" s="44">
        <v>3992.902</v>
      </c>
      <c r="J55" s="7"/>
      <c r="K55" s="7"/>
      <c r="L55" s="7"/>
      <c r="M55" s="7"/>
      <c r="N55" s="9"/>
      <c r="O55" s="19"/>
      <c r="P55" s="23"/>
      <c r="Q55" s="23"/>
      <c r="R55" s="23"/>
      <c r="S55" s="23"/>
      <c r="T55" s="23"/>
      <c r="U55" s="23"/>
    </row>
    <row r="56" spans="1:21" x14ac:dyDescent="0.2">
      <c r="A56" s="3"/>
      <c r="B56" s="38"/>
      <c r="C56" s="48" t="s">
        <v>6</v>
      </c>
      <c r="D56" s="56">
        <v>11435.789783333346</v>
      </c>
      <c r="E56" s="7">
        <v>26694.128866666651</v>
      </c>
      <c r="F56" s="7">
        <v>1797.8469999999863</v>
      </c>
      <c r="G56" s="44">
        <v>4307.1520000000055</v>
      </c>
      <c r="J56" s="7"/>
      <c r="K56" s="7"/>
      <c r="L56" s="7"/>
      <c r="M56" s="7"/>
      <c r="N56" s="9"/>
      <c r="O56" s="19"/>
      <c r="P56" s="23"/>
      <c r="Q56" s="23"/>
      <c r="R56" s="23"/>
      <c r="S56" s="23"/>
      <c r="T56" s="23"/>
      <c r="U56" s="23"/>
    </row>
    <row r="57" spans="1:21" x14ac:dyDescent="0.2">
      <c r="A57" s="3"/>
      <c r="B57" s="38"/>
      <c r="C57" s="48" t="s">
        <v>7</v>
      </c>
      <c r="D57" s="56">
        <v>10451.196633333353</v>
      </c>
      <c r="E57" s="7">
        <v>25685.292433333325</v>
      </c>
      <c r="F57" s="7">
        <v>1618.4359999999874</v>
      </c>
      <c r="G57" s="44">
        <v>3917.2419999999988</v>
      </c>
      <c r="J57" s="7"/>
      <c r="K57" s="7"/>
      <c r="L57" s="7"/>
      <c r="M57" s="7"/>
      <c r="N57" s="9"/>
      <c r="O57" s="19"/>
      <c r="P57" s="23"/>
      <c r="Q57" s="23"/>
      <c r="R57" s="23"/>
      <c r="S57" s="23"/>
      <c r="T57" s="23"/>
      <c r="U57" s="23"/>
    </row>
    <row r="58" spans="1:21" x14ac:dyDescent="0.2">
      <c r="A58" s="3"/>
      <c r="B58" s="38"/>
      <c r="C58" s="48" t="s">
        <v>8</v>
      </c>
      <c r="D58" s="56">
        <v>10763.510733333354</v>
      </c>
      <c r="E58" s="7">
        <v>33461.885983333326</v>
      </c>
      <c r="F58" s="7">
        <v>1645.2159999999919</v>
      </c>
      <c r="G58" s="44">
        <v>4823.1480000000092</v>
      </c>
      <c r="J58" s="7"/>
      <c r="K58" s="7"/>
      <c r="L58" s="7"/>
      <c r="M58" s="7"/>
      <c r="N58" s="9"/>
      <c r="O58" s="19"/>
      <c r="P58" s="23"/>
      <c r="Q58" s="23"/>
      <c r="R58" s="23"/>
      <c r="S58" s="23"/>
      <c r="T58" s="23"/>
      <c r="U58" s="23"/>
    </row>
    <row r="59" spans="1:21" x14ac:dyDescent="0.2">
      <c r="A59" s="3"/>
      <c r="B59" s="38"/>
      <c r="C59" s="48" t="s">
        <v>9</v>
      </c>
      <c r="D59" s="56">
        <v>10208.203966666675</v>
      </c>
      <c r="E59" s="7">
        <v>31792.643133333342</v>
      </c>
      <c r="F59" s="7">
        <v>1563.4039999999904</v>
      </c>
      <c r="G59" s="44">
        <v>4837.6110000000008</v>
      </c>
      <c r="J59" s="7"/>
      <c r="K59" s="7"/>
      <c r="L59" s="7"/>
      <c r="M59" s="7"/>
      <c r="N59" s="9"/>
      <c r="O59" s="19"/>
      <c r="P59" s="23"/>
      <c r="Q59" s="23"/>
      <c r="R59" s="23"/>
      <c r="S59" s="23"/>
      <c r="T59" s="23"/>
      <c r="U59" s="23"/>
    </row>
    <row r="60" spans="1:21" x14ac:dyDescent="0.2">
      <c r="A60" s="3"/>
      <c r="B60" s="38"/>
      <c r="C60" s="48" t="s">
        <v>10</v>
      </c>
      <c r="D60" s="56">
        <v>9558.42266666666</v>
      </c>
      <c r="E60" s="7">
        <v>30770.276083333349</v>
      </c>
      <c r="F60" s="7">
        <v>1480.8129999999867</v>
      </c>
      <c r="G60" s="44">
        <v>4561.3260000000037</v>
      </c>
      <c r="J60" s="7"/>
      <c r="K60" s="7"/>
      <c r="L60" s="7"/>
      <c r="M60" s="7"/>
      <c r="N60" s="9"/>
      <c r="O60" s="19"/>
      <c r="P60" s="23"/>
      <c r="Q60" s="23"/>
      <c r="R60" s="23"/>
      <c r="S60" s="23"/>
      <c r="T60" s="23"/>
      <c r="U60" s="23"/>
    </row>
    <row r="61" spans="1:21" x14ac:dyDescent="0.2">
      <c r="A61" s="3"/>
      <c r="B61" s="38"/>
      <c r="C61" s="48" t="s">
        <v>11</v>
      </c>
      <c r="D61" s="56">
        <v>10382.190483333354</v>
      </c>
      <c r="E61" s="7">
        <v>30266.796366666666</v>
      </c>
      <c r="F61" s="7">
        <v>1584.2799999999852</v>
      </c>
      <c r="G61" s="44">
        <v>4416.7510000000029</v>
      </c>
      <c r="J61" s="7"/>
      <c r="K61" s="7"/>
      <c r="L61" s="7"/>
      <c r="M61" s="7"/>
      <c r="N61" s="9"/>
      <c r="O61" s="19"/>
      <c r="P61" s="23"/>
      <c r="Q61" s="23"/>
      <c r="R61" s="23"/>
      <c r="S61" s="23"/>
      <c r="T61" s="23"/>
      <c r="U61" s="23"/>
    </row>
    <row r="62" spans="1:21" x14ac:dyDescent="0.2">
      <c r="A62" s="3"/>
      <c r="B62" s="38"/>
      <c r="C62" s="48" t="s">
        <v>12</v>
      </c>
      <c r="D62" s="56">
        <v>9336.6153499999964</v>
      </c>
      <c r="E62" s="7">
        <v>27157.574916666683</v>
      </c>
      <c r="F62" s="7">
        <v>1419.5019999999884</v>
      </c>
      <c r="G62" s="44">
        <v>3921.7240000000011</v>
      </c>
      <c r="J62" s="7"/>
      <c r="K62" s="7"/>
      <c r="L62" s="7"/>
      <c r="M62" s="7"/>
      <c r="N62" s="9"/>
      <c r="O62" s="19"/>
      <c r="P62" s="23"/>
      <c r="Q62" s="23"/>
      <c r="R62" s="23"/>
      <c r="S62" s="23"/>
      <c r="T62" s="23"/>
      <c r="U62" s="23"/>
    </row>
    <row r="63" spans="1:21" x14ac:dyDescent="0.2">
      <c r="A63" s="3"/>
      <c r="B63" s="38"/>
      <c r="C63" s="48" t="s">
        <v>13</v>
      </c>
      <c r="D63" s="56">
        <v>10524.591550000012</v>
      </c>
      <c r="E63" s="7">
        <v>28767.863249999995</v>
      </c>
      <c r="F63" s="7">
        <v>1608.8269999999861</v>
      </c>
      <c r="G63" s="44">
        <v>4743.4539999999979</v>
      </c>
      <c r="J63" s="7"/>
      <c r="K63" s="7"/>
      <c r="L63" s="7"/>
      <c r="M63" s="7"/>
      <c r="N63" s="9"/>
      <c r="O63" s="19"/>
      <c r="P63" s="23"/>
      <c r="Q63" s="23"/>
      <c r="R63" s="23"/>
      <c r="S63" s="23"/>
      <c r="T63" s="23"/>
      <c r="U63" s="23"/>
    </row>
    <row r="64" spans="1:21" x14ac:dyDescent="0.2">
      <c r="A64" s="3"/>
      <c r="B64" s="38"/>
      <c r="C64" s="48" t="s">
        <v>14</v>
      </c>
      <c r="D64" s="56">
        <v>9812.5045666666774</v>
      </c>
      <c r="E64" s="7">
        <v>22784.037683333321</v>
      </c>
      <c r="F64" s="7">
        <v>1510.3669999999893</v>
      </c>
      <c r="G64" s="44">
        <v>3706.5999999999985</v>
      </c>
      <c r="J64" s="7"/>
      <c r="K64" s="7"/>
      <c r="L64" s="7"/>
      <c r="M64" s="7"/>
      <c r="N64" s="9"/>
      <c r="O64" s="19"/>
      <c r="P64" s="23"/>
      <c r="Q64" s="23"/>
      <c r="R64" s="23"/>
      <c r="S64" s="23"/>
      <c r="T64" s="23"/>
      <c r="U64" s="23"/>
    </row>
    <row r="65" spans="1:21" x14ac:dyDescent="0.2">
      <c r="A65" s="3"/>
      <c r="B65" s="38"/>
      <c r="C65" s="48" t="s">
        <v>15</v>
      </c>
      <c r="D65" s="56">
        <v>9277.0324666666911</v>
      </c>
      <c r="E65" s="7">
        <v>22721.086799999997</v>
      </c>
      <c r="F65" s="9">
        <v>1471.0549999999901</v>
      </c>
      <c r="G65" s="88">
        <v>3567.5570000000007</v>
      </c>
      <c r="J65" s="9"/>
      <c r="K65" s="9"/>
      <c r="L65" s="9"/>
      <c r="M65" s="9"/>
      <c r="N65" s="9"/>
      <c r="O65" s="19"/>
      <c r="P65" s="23"/>
      <c r="Q65" s="23"/>
      <c r="R65" s="23"/>
      <c r="S65" s="23"/>
      <c r="T65" s="23"/>
      <c r="U65" s="23"/>
    </row>
    <row r="66" spans="1:21" ht="13.5" thickBot="1" x14ac:dyDescent="0.25">
      <c r="A66" s="3"/>
      <c r="B66" s="45" t="s">
        <v>62</v>
      </c>
      <c r="C66" s="49"/>
      <c r="D66" s="80">
        <f>SUM(D54:D65)</f>
        <v>122043.46645000009</v>
      </c>
      <c r="E66" s="76">
        <f>SUM(E54:E65)</f>
        <v>329431.65613333334</v>
      </c>
      <c r="F66" s="76">
        <f>SUM(F54:F65)</f>
        <v>19101.010999999853</v>
      </c>
      <c r="G66" s="79">
        <f>SUM(G54:G65)</f>
        <v>50924.858000000022</v>
      </c>
      <c r="H66" s="7"/>
      <c r="I66" s="7"/>
      <c r="J66" s="7"/>
      <c r="K66" s="7"/>
      <c r="L66" s="7"/>
      <c r="M66" s="7"/>
      <c r="N66" s="9"/>
      <c r="O66" s="19"/>
      <c r="P66" s="23"/>
      <c r="Q66" s="23"/>
      <c r="R66" s="23"/>
      <c r="S66" s="23"/>
      <c r="T66" s="23"/>
      <c r="U66" s="23"/>
    </row>
    <row r="67" spans="1:21" x14ac:dyDescent="0.2">
      <c r="A67" s="3"/>
      <c r="B67" s="74">
        <v>2013</v>
      </c>
      <c r="C67" s="47" t="s">
        <v>19</v>
      </c>
      <c r="D67" s="55">
        <v>9525.6265333333013</v>
      </c>
      <c r="E67" s="42">
        <v>23474.155599999998</v>
      </c>
      <c r="F67" s="42">
        <v>1522.1579999999858</v>
      </c>
      <c r="G67" s="43">
        <v>3748.7089999999985</v>
      </c>
      <c r="H67" s="7"/>
      <c r="I67" s="7"/>
      <c r="J67" s="7"/>
      <c r="K67" s="7"/>
      <c r="L67" s="7"/>
      <c r="M67" s="7"/>
      <c r="N67" s="9"/>
      <c r="O67" s="19"/>
      <c r="P67" s="23"/>
      <c r="Q67" s="23"/>
      <c r="R67" s="23"/>
      <c r="S67" s="23"/>
      <c r="T67" s="23"/>
      <c r="U67" s="23"/>
    </row>
    <row r="68" spans="1:21" x14ac:dyDescent="0.2">
      <c r="A68" s="3"/>
      <c r="B68" s="74"/>
      <c r="C68" s="48" t="s">
        <v>56</v>
      </c>
      <c r="D68" s="56">
        <v>8192.0883000000049</v>
      </c>
      <c r="E68" s="7">
        <v>22181.95765</v>
      </c>
      <c r="F68" s="7">
        <v>1277.8059999999894</v>
      </c>
      <c r="G68" s="44">
        <v>3343.2029999999991</v>
      </c>
      <c r="H68" s="7"/>
      <c r="I68" s="7"/>
      <c r="J68" s="7"/>
      <c r="K68" s="7"/>
      <c r="L68" s="7"/>
      <c r="M68" s="7"/>
      <c r="N68" s="9"/>
      <c r="O68" s="19"/>
      <c r="P68" s="23"/>
      <c r="Q68" s="23"/>
      <c r="R68" s="23"/>
      <c r="S68" s="23"/>
      <c r="T68" s="23"/>
      <c r="U68" s="23"/>
    </row>
    <row r="69" spans="1:21" x14ac:dyDescent="0.2">
      <c r="A69" s="3"/>
      <c r="B69" s="74"/>
      <c r="C69" s="48" t="s">
        <v>6</v>
      </c>
      <c r="D69" s="56">
        <v>9574.5330166666899</v>
      </c>
      <c r="E69" s="7">
        <v>23452.832916666659</v>
      </c>
      <c r="F69" s="7">
        <v>1449.4039999999886</v>
      </c>
      <c r="G69" s="44">
        <v>3387.9809999999975</v>
      </c>
      <c r="H69" s="7"/>
      <c r="I69" s="7"/>
      <c r="J69" s="7"/>
      <c r="K69" s="7"/>
      <c r="L69" s="7"/>
      <c r="M69" s="7"/>
      <c r="N69" s="9"/>
      <c r="O69" s="19"/>
      <c r="P69" s="23"/>
      <c r="Q69" s="23"/>
      <c r="R69" s="23"/>
      <c r="S69" s="23"/>
      <c r="T69" s="23"/>
      <c r="U69" s="23"/>
    </row>
    <row r="70" spans="1:21" x14ac:dyDescent="0.2">
      <c r="A70" s="3"/>
      <c r="B70" s="74"/>
      <c r="C70" s="48" t="s">
        <v>7</v>
      </c>
      <c r="D70" s="56">
        <v>10279.181933333357</v>
      </c>
      <c r="E70" s="7">
        <v>21791.173099999985</v>
      </c>
      <c r="F70" s="7">
        <v>1525.999999999987</v>
      </c>
      <c r="G70" s="44">
        <v>3310.2529999999992</v>
      </c>
      <c r="H70" s="7"/>
      <c r="I70" s="7"/>
      <c r="J70" s="7"/>
      <c r="K70" s="7"/>
      <c r="L70" s="7"/>
      <c r="M70" s="7"/>
      <c r="N70" s="9"/>
      <c r="O70" s="19"/>
      <c r="P70" s="23"/>
      <c r="Q70" s="23"/>
      <c r="R70" s="23"/>
      <c r="S70" s="23"/>
      <c r="T70" s="23"/>
      <c r="U70" s="23"/>
    </row>
    <row r="71" spans="1:21" x14ac:dyDescent="0.2">
      <c r="A71" s="3"/>
      <c r="B71" s="74"/>
      <c r="C71" s="48" t="s">
        <v>8</v>
      </c>
      <c r="D71" s="56">
        <v>9954.3936000000194</v>
      </c>
      <c r="E71" s="7">
        <v>22271.975266666665</v>
      </c>
      <c r="F71" s="7">
        <v>1448.746999999986</v>
      </c>
      <c r="G71" s="44">
        <v>3363.907999999999</v>
      </c>
      <c r="H71" s="7"/>
      <c r="I71" s="7"/>
      <c r="J71" s="7"/>
      <c r="K71" s="7"/>
      <c r="L71" s="7"/>
      <c r="M71" s="7"/>
      <c r="N71" s="9"/>
      <c r="O71" s="19"/>
      <c r="P71" s="23"/>
      <c r="Q71" s="23"/>
      <c r="R71" s="23"/>
      <c r="S71" s="23"/>
      <c r="T71" s="23"/>
      <c r="U71" s="23"/>
    </row>
    <row r="72" spans="1:21" x14ac:dyDescent="0.2">
      <c r="A72" s="3"/>
      <c r="B72" s="74"/>
      <c r="C72" s="48" t="s">
        <v>9</v>
      </c>
      <c r="D72" s="56">
        <v>9390.0906666666633</v>
      </c>
      <c r="E72" s="7">
        <v>19302.281799999993</v>
      </c>
      <c r="F72" s="7">
        <v>1422.4329999999914</v>
      </c>
      <c r="G72" s="44">
        <v>3072.4389999999962</v>
      </c>
      <c r="H72" s="7"/>
      <c r="I72" s="7"/>
      <c r="J72" s="7"/>
      <c r="K72" s="7"/>
      <c r="L72" s="7"/>
      <c r="M72" s="7"/>
      <c r="N72" s="9"/>
      <c r="O72" s="19"/>
      <c r="P72" s="23"/>
      <c r="Q72" s="23"/>
      <c r="R72" s="23"/>
      <c r="S72" s="23"/>
      <c r="T72" s="23"/>
      <c r="U72" s="23"/>
    </row>
    <row r="73" spans="1:21" x14ac:dyDescent="0.2">
      <c r="A73" s="3"/>
      <c r="B73" s="74"/>
      <c r="C73" s="48" t="s">
        <v>10</v>
      </c>
      <c r="D73" s="56">
        <v>9694.4416166666851</v>
      </c>
      <c r="E73" s="7">
        <v>16244.11151666668</v>
      </c>
      <c r="F73" s="7">
        <v>1431.1549999999879</v>
      </c>
      <c r="G73" s="44">
        <v>2516.9879999999985</v>
      </c>
      <c r="H73" s="7"/>
      <c r="I73" s="7"/>
      <c r="J73" s="7"/>
      <c r="K73" s="7"/>
      <c r="L73" s="7"/>
      <c r="M73" s="7"/>
      <c r="N73" s="9"/>
      <c r="O73" s="19"/>
      <c r="P73" s="23"/>
      <c r="Q73" s="23"/>
      <c r="R73" s="23"/>
      <c r="S73" s="23"/>
      <c r="T73" s="23"/>
      <c r="U73" s="23"/>
    </row>
    <row r="74" spans="1:21" x14ac:dyDescent="0.2">
      <c r="A74" s="3"/>
      <c r="B74" s="74"/>
      <c r="C74" s="48" t="s">
        <v>11</v>
      </c>
      <c r="D74" s="56">
        <v>9804.0290333333542</v>
      </c>
      <c r="E74" s="7">
        <v>16640.580750000008</v>
      </c>
      <c r="F74" s="7">
        <v>1401.2769999999866</v>
      </c>
      <c r="G74" s="44">
        <v>2712.5650000000001</v>
      </c>
      <c r="H74" s="7"/>
      <c r="I74" s="7"/>
      <c r="J74" s="7"/>
      <c r="K74" s="7"/>
      <c r="L74" s="7"/>
      <c r="M74" s="7"/>
      <c r="N74" s="9"/>
      <c r="O74" s="19"/>
      <c r="P74" s="23"/>
      <c r="Q74" s="23"/>
      <c r="R74" s="23"/>
      <c r="S74" s="23"/>
      <c r="T74" s="23"/>
      <c r="U74" s="23"/>
    </row>
    <row r="75" spans="1:21" x14ac:dyDescent="0.2">
      <c r="A75" s="3"/>
      <c r="B75" s="74"/>
      <c r="C75" s="48" t="s">
        <v>12</v>
      </c>
      <c r="D75" s="56">
        <v>8665.8006166666728</v>
      </c>
      <c r="E75" s="7">
        <v>16033.586183333337</v>
      </c>
      <c r="F75" s="7">
        <v>1259.3789999999856</v>
      </c>
      <c r="G75" s="44">
        <v>2631.3259999999964</v>
      </c>
      <c r="H75" s="7"/>
      <c r="I75" s="7"/>
      <c r="J75" s="7"/>
      <c r="K75" s="7"/>
      <c r="L75" s="7"/>
      <c r="M75" s="7"/>
      <c r="N75" s="9"/>
      <c r="O75" s="19"/>
      <c r="P75" s="23"/>
      <c r="Q75" s="23"/>
      <c r="R75" s="23"/>
      <c r="S75" s="23"/>
      <c r="T75" s="23"/>
      <c r="U75" s="23"/>
    </row>
    <row r="76" spans="1:21" x14ac:dyDescent="0.2">
      <c r="A76" s="3"/>
      <c r="B76" s="74"/>
      <c r="C76" s="48" t="s">
        <v>13</v>
      </c>
      <c r="D76" s="56">
        <v>10593.971383333324</v>
      </c>
      <c r="E76" s="7">
        <v>18016.759983333333</v>
      </c>
      <c r="F76" s="7">
        <v>1615.9429999999841</v>
      </c>
      <c r="G76" s="44">
        <v>2880.0099999999998</v>
      </c>
      <c r="H76" s="7"/>
      <c r="I76" s="7"/>
      <c r="J76" s="7"/>
      <c r="K76" s="7"/>
      <c r="L76" s="7"/>
      <c r="M76" s="7"/>
      <c r="N76" s="9"/>
      <c r="O76" s="19"/>
      <c r="P76" s="23"/>
      <c r="Q76" s="23"/>
      <c r="R76" s="23"/>
      <c r="S76" s="23"/>
      <c r="T76" s="23"/>
      <c r="U76" s="23"/>
    </row>
    <row r="77" spans="1:21" x14ac:dyDescent="0.2">
      <c r="A77" s="3"/>
      <c r="B77" s="74"/>
      <c r="C77" s="48" t="s">
        <v>14</v>
      </c>
      <c r="D77" s="56">
        <v>9494.3963833333419</v>
      </c>
      <c r="E77" s="7">
        <v>15818.04674999999</v>
      </c>
      <c r="F77" s="7">
        <v>1418.3989999999883</v>
      </c>
      <c r="G77" s="44">
        <v>2816.362999999998</v>
      </c>
      <c r="H77" s="7"/>
      <c r="I77" s="7"/>
      <c r="J77" s="7"/>
      <c r="K77" s="7"/>
      <c r="L77" s="7"/>
      <c r="M77" s="7"/>
      <c r="N77" s="9"/>
      <c r="O77" s="19"/>
      <c r="P77" s="23"/>
      <c r="Q77" s="23"/>
      <c r="R77" s="23"/>
      <c r="S77" s="23"/>
      <c r="T77" s="23"/>
      <c r="U77" s="23"/>
    </row>
    <row r="78" spans="1:21" x14ac:dyDescent="0.2">
      <c r="A78" s="3"/>
      <c r="B78" s="74"/>
      <c r="C78" s="48" t="s">
        <v>15</v>
      </c>
      <c r="D78" s="56">
        <v>8848.8512000000064</v>
      </c>
      <c r="E78" s="7">
        <v>16569.803883333345</v>
      </c>
      <c r="F78" s="7">
        <v>1342.1079999999863</v>
      </c>
      <c r="G78" s="44">
        <v>2791.6609999999987</v>
      </c>
      <c r="H78" s="7"/>
      <c r="I78" s="7"/>
      <c r="J78" s="7"/>
      <c r="K78" s="7"/>
      <c r="L78" s="7"/>
      <c r="M78" s="7"/>
      <c r="N78" s="9"/>
      <c r="O78" s="19"/>
      <c r="P78" s="23"/>
      <c r="Q78" s="23"/>
      <c r="R78" s="23"/>
      <c r="S78" s="23"/>
      <c r="T78" s="23"/>
      <c r="U78" s="23"/>
    </row>
    <row r="79" spans="1:21" ht="13.5" thickBot="1" x14ac:dyDescent="0.25">
      <c r="A79" s="3"/>
      <c r="B79" s="74" t="s">
        <v>63</v>
      </c>
      <c r="C79" s="48"/>
      <c r="D79" s="80">
        <f>+SUM(D67:D78)</f>
        <v>114017.40428333342</v>
      </c>
      <c r="E79" s="76">
        <f>+SUM(E67:E78)</f>
        <v>231797.26539999997</v>
      </c>
      <c r="F79" s="76">
        <f>+SUM(F67:F78)</f>
        <v>17114.808999999848</v>
      </c>
      <c r="G79" s="79">
        <f>+SUM(G67:G78)</f>
        <v>36575.405999999981</v>
      </c>
      <c r="H79" s="7"/>
      <c r="I79" s="7"/>
      <c r="J79" s="7"/>
      <c r="K79" s="7"/>
      <c r="L79" s="7"/>
      <c r="M79" s="7"/>
      <c r="N79" s="9"/>
      <c r="O79" s="19"/>
      <c r="P79" s="23"/>
      <c r="Q79" s="23"/>
      <c r="R79" s="23"/>
      <c r="S79" s="23"/>
      <c r="T79" s="23"/>
      <c r="U79" s="23"/>
    </row>
    <row r="80" spans="1:21" x14ac:dyDescent="0.2">
      <c r="A80" s="3"/>
      <c r="B80" s="83">
        <v>2014</v>
      </c>
      <c r="C80" s="47" t="s">
        <v>19</v>
      </c>
      <c r="D80" s="55">
        <v>9456.9285999999829</v>
      </c>
      <c r="E80" s="42">
        <v>14764.355366666685</v>
      </c>
      <c r="F80" s="42">
        <v>1389.7779999998627</v>
      </c>
      <c r="G80" s="43">
        <v>2487.9969999999835</v>
      </c>
      <c r="H80" s="7"/>
      <c r="I80" s="7"/>
      <c r="J80" s="7"/>
      <c r="K80" s="7"/>
      <c r="L80" s="7"/>
      <c r="M80" s="7"/>
      <c r="N80" s="9"/>
      <c r="O80" s="19"/>
      <c r="P80" s="23"/>
      <c r="Q80" s="23"/>
      <c r="R80" s="23"/>
      <c r="S80" s="23"/>
      <c r="T80" s="23"/>
      <c r="U80" s="23"/>
    </row>
    <row r="81" spans="1:21" x14ac:dyDescent="0.2">
      <c r="A81" s="3"/>
      <c r="B81" s="74"/>
      <c r="C81" s="48" t="s">
        <v>56</v>
      </c>
      <c r="D81" s="56">
        <v>8588.0307166666644</v>
      </c>
      <c r="E81" s="7">
        <v>14697.475249999992</v>
      </c>
      <c r="F81" s="7">
        <v>1232.7349999998848</v>
      </c>
      <c r="G81" s="44">
        <v>2543.2959999999812</v>
      </c>
      <c r="H81" s="7"/>
      <c r="I81" s="7"/>
      <c r="J81" s="7"/>
      <c r="K81" s="7"/>
      <c r="L81" s="7"/>
      <c r="M81" s="7"/>
      <c r="N81" s="9"/>
      <c r="O81" s="19"/>
      <c r="P81" s="23"/>
      <c r="Q81" s="23"/>
      <c r="R81" s="23"/>
      <c r="S81" s="23"/>
      <c r="T81" s="23"/>
      <c r="U81" s="23"/>
    </row>
    <row r="82" spans="1:21" x14ac:dyDescent="0.2">
      <c r="A82" s="3"/>
      <c r="B82" s="74"/>
      <c r="C82" s="48" t="s">
        <v>6</v>
      </c>
      <c r="D82" s="56">
        <v>9775.7511833333429</v>
      </c>
      <c r="E82" s="7">
        <v>18619.674316666678</v>
      </c>
      <c r="F82" s="7">
        <v>1469.9559999998867</v>
      </c>
      <c r="G82" s="44">
        <v>2706.4619999999882</v>
      </c>
      <c r="H82" s="7"/>
      <c r="I82" s="7"/>
      <c r="J82" s="7"/>
      <c r="K82" s="7"/>
      <c r="L82" s="7"/>
      <c r="M82" s="7"/>
      <c r="N82" s="9"/>
      <c r="O82" s="19"/>
      <c r="P82" s="23"/>
      <c r="Q82" s="23"/>
      <c r="R82" s="23"/>
      <c r="S82" s="23"/>
      <c r="T82" s="23"/>
      <c r="U82" s="23"/>
    </row>
    <row r="83" spans="1:21" x14ac:dyDescent="0.2">
      <c r="A83" s="3"/>
      <c r="B83" s="74"/>
      <c r="C83" s="48" t="s">
        <v>7</v>
      </c>
      <c r="D83" s="56">
        <v>9256.6050166666264</v>
      </c>
      <c r="E83" s="7">
        <v>17371.401066666673</v>
      </c>
      <c r="F83" s="7">
        <v>1269.5369999999236</v>
      </c>
      <c r="G83" s="44">
        <v>2434.8060000000005</v>
      </c>
      <c r="H83" s="7"/>
      <c r="I83" s="7"/>
      <c r="J83" s="7"/>
      <c r="K83" s="7"/>
      <c r="L83" s="7"/>
      <c r="M83" s="7"/>
      <c r="N83" s="9"/>
      <c r="O83" s="19"/>
      <c r="P83" s="23"/>
      <c r="Q83" s="23"/>
      <c r="R83" s="23"/>
      <c r="S83" s="23"/>
      <c r="T83" s="23"/>
      <c r="U83" s="23"/>
    </row>
    <row r="84" spans="1:21" x14ac:dyDescent="0.2">
      <c r="A84" s="3"/>
      <c r="B84" s="74"/>
      <c r="C84" s="48" t="s">
        <v>8</v>
      </c>
      <c r="D84" s="56">
        <v>8927.1707000000297</v>
      </c>
      <c r="E84" s="7">
        <v>16395.89124999999</v>
      </c>
      <c r="F84" s="7">
        <v>1227.9679999999228</v>
      </c>
      <c r="G84" s="44">
        <v>2435.5130000000058</v>
      </c>
      <c r="H84" s="7"/>
      <c r="I84" s="7"/>
      <c r="J84" s="7"/>
      <c r="K84" s="7"/>
      <c r="L84" s="7"/>
      <c r="M84" s="7"/>
      <c r="N84" s="9"/>
      <c r="O84" s="19"/>
      <c r="P84" s="23"/>
      <c r="Q84" s="23"/>
      <c r="R84" s="23"/>
      <c r="S84" s="23"/>
      <c r="T84" s="23"/>
      <c r="U84" s="23"/>
    </row>
    <row r="85" spans="1:21" x14ac:dyDescent="0.2">
      <c r="A85" s="3"/>
      <c r="B85" s="74"/>
      <c r="C85" s="48" t="s">
        <v>9</v>
      </c>
      <c r="D85" s="56">
        <v>8854.6053333333148</v>
      </c>
      <c r="E85" s="7">
        <v>16111.00178333333</v>
      </c>
      <c r="F85" s="7">
        <v>1204.3849999999245</v>
      </c>
      <c r="G85" s="44">
        <v>2468.8519999999958</v>
      </c>
      <c r="H85" s="7"/>
      <c r="I85" s="7"/>
      <c r="J85" s="7"/>
      <c r="K85" s="7"/>
      <c r="L85" s="7"/>
      <c r="M85" s="7"/>
      <c r="N85" s="9"/>
      <c r="O85" s="19"/>
      <c r="P85" s="23"/>
      <c r="Q85" s="23"/>
      <c r="R85" s="23"/>
      <c r="S85" s="23"/>
      <c r="T85" s="23"/>
      <c r="U85" s="23"/>
    </row>
    <row r="86" spans="1:21" x14ac:dyDescent="0.2">
      <c r="A86" s="3"/>
      <c r="B86" s="74"/>
      <c r="C86" s="48" t="s">
        <v>10</v>
      </c>
      <c r="D86" s="56">
        <v>9234.0450000000365</v>
      </c>
      <c r="E86" s="7">
        <v>15988.278433333329</v>
      </c>
      <c r="F86" s="7">
        <v>1245.874999999892</v>
      </c>
      <c r="G86" s="44">
        <v>2297.8850000000057</v>
      </c>
      <c r="H86" s="7"/>
      <c r="I86" s="7"/>
      <c r="J86" s="7"/>
      <c r="K86" s="7"/>
      <c r="L86" s="7"/>
      <c r="M86" s="7"/>
      <c r="N86" s="9"/>
      <c r="O86" s="19"/>
      <c r="P86" s="23"/>
      <c r="Q86" s="23"/>
      <c r="R86" s="23"/>
      <c r="S86" s="23"/>
      <c r="T86" s="23"/>
      <c r="U86" s="23"/>
    </row>
    <row r="87" spans="1:21" x14ac:dyDescent="0.2">
      <c r="A87" s="3"/>
      <c r="B87" s="74"/>
      <c r="C87" s="48" t="s">
        <v>11</v>
      </c>
      <c r="D87" s="56">
        <v>8627.5730499999936</v>
      </c>
      <c r="E87" s="7">
        <v>15159.688899999996</v>
      </c>
      <c r="F87" s="7">
        <v>1151.6889999999059</v>
      </c>
      <c r="G87" s="44">
        <v>2077.5619999999913</v>
      </c>
      <c r="H87" s="7"/>
      <c r="I87" s="7"/>
      <c r="J87" s="7"/>
      <c r="K87" s="7"/>
      <c r="L87" s="7"/>
      <c r="M87" s="7"/>
      <c r="N87" s="9"/>
      <c r="O87" s="19"/>
      <c r="P87" s="23"/>
      <c r="Q87" s="23"/>
      <c r="R87" s="23"/>
      <c r="S87" s="23"/>
      <c r="T87" s="23"/>
      <c r="U87" s="23"/>
    </row>
    <row r="88" spans="1:21" x14ac:dyDescent="0.2">
      <c r="A88" s="3"/>
      <c r="B88" s="74"/>
      <c r="C88" s="48" t="s">
        <v>12</v>
      </c>
      <c r="D88" s="56">
        <v>8412.0772999999808</v>
      </c>
      <c r="E88" s="7">
        <v>13470.552599999979</v>
      </c>
      <c r="F88" s="7">
        <v>1153.9509999999091</v>
      </c>
      <c r="G88" s="44">
        <v>1873.1939999999865</v>
      </c>
      <c r="H88" s="7"/>
      <c r="I88" s="7"/>
      <c r="J88" s="7"/>
      <c r="K88" s="7"/>
      <c r="L88" s="7"/>
      <c r="M88" s="7"/>
      <c r="N88" s="9"/>
      <c r="O88" s="19"/>
      <c r="P88" s="23"/>
      <c r="Q88" s="23"/>
      <c r="R88" s="23"/>
      <c r="S88" s="23"/>
      <c r="T88" s="23"/>
      <c r="U88" s="23"/>
    </row>
    <row r="89" spans="1:21" x14ac:dyDescent="0.2">
      <c r="A89" s="3"/>
      <c r="B89" s="74"/>
      <c r="C89" s="48" t="s">
        <v>13</v>
      </c>
      <c r="D89" s="56">
        <v>9046.1768333333275</v>
      </c>
      <c r="E89" s="7">
        <v>12094.632999999991</v>
      </c>
      <c r="F89" s="7">
        <v>1224.7309999998897</v>
      </c>
      <c r="G89" s="44">
        <v>1712.6879999999799</v>
      </c>
      <c r="H89" s="7"/>
      <c r="I89" s="7"/>
      <c r="J89" s="7"/>
      <c r="K89" s="7"/>
      <c r="L89" s="7"/>
      <c r="M89" s="7"/>
      <c r="N89" s="9"/>
      <c r="O89" s="19"/>
      <c r="P89" s="23"/>
      <c r="Q89" s="23"/>
      <c r="R89" s="23"/>
      <c r="S89" s="23"/>
      <c r="T89" s="23"/>
      <c r="U89" s="23"/>
    </row>
    <row r="90" spans="1:21" x14ac:dyDescent="0.2">
      <c r="A90" s="3"/>
      <c r="B90" s="74"/>
      <c r="C90" s="48" t="s">
        <v>14</v>
      </c>
      <c r="D90" s="56">
        <v>8408.0745833333494</v>
      </c>
      <c r="E90" s="7">
        <v>10172.318083333317</v>
      </c>
      <c r="F90" s="7">
        <v>1194.7599999998986</v>
      </c>
      <c r="G90" s="44">
        <v>1437.2129999999868</v>
      </c>
      <c r="H90" s="7"/>
      <c r="I90" s="7"/>
      <c r="J90" s="7"/>
      <c r="K90" s="7"/>
      <c r="L90" s="7"/>
      <c r="M90" s="7"/>
      <c r="N90" s="9"/>
      <c r="O90" s="19"/>
      <c r="P90" s="23"/>
      <c r="Q90" s="23"/>
      <c r="R90" s="23"/>
      <c r="S90" s="23"/>
      <c r="T90" s="23"/>
      <c r="U90" s="23"/>
    </row>
    <row r="91" spans="1:21" x14ac:dyDescent="0.2">
      <c r="A91" s="3"/>
      <c r="B91" s="74"/>
      <c r="C91" s="48" t="s">
        <v>15</v>
      </c>
      <c r="D91" s="56">
        <v>8081.6420666666727</v>
      </c>
      <c r="E91" s="7">
        <v>10184.249899999984</v>
      </c>
      <c r="F91" s="7">
        <v>1225.415999999906</v>
      </c>
      <c r="G91" s="44">
        <v>1446.9729999999815</v>
      </c>
      <c r="H91" s="7"/>
      <c r="I91" s="7"/>
      <c r="J91" s="7"/>
      <c r="K91" s="7"/>
      <c r="L91" s="7"/>
      <c r="M91" s="7"/>
      <c r="N91" s="9"/>
      <c r="O91" s="19"/>
      <c r="P91" s="23"/>
      <c r="Q91" s="23"/>
      <c r="R91" s="23"/>
      <c r="S91" s="23"/>
      <c r="T91" s="23"/>
      <c r="U91" s="23"/>
    </row>
    <row r="92" spans="1:21" ht="13.5" thickBot="1" x14ac:dyDescent="0.25">
      <c r="A92" s="3"/>
      <c r="B92" s="84" t="s">
        <v>64</v>
      </c>
      <c r="C92" s="49"/>
      <c r="D92" s="80">
        <f>SUM(D80:D91)</f>
        <v>106668.68038333331</v>
      </c>
      <c r="E92" s="76">
        <f t="shared" ref="E92:G92" si="10">SUM(E80:E91)</f>
        <v>175029.51994999996</v>
      </c>
      <c r="F92" s="76">
        <f t="shared" si="10"/>
        <v>14990.780999998808</v>
      </c>
      <c r="G92" s="79">
        <f t="shared" si="10"/>
        <v>25922.440999999882</v>
      </c>
      <c r="H92" s="7"/>
      <c r="I92" s="7"/>
      <c r="J92" s="7"/>
      <c r="K92" s="7"/>
      <c r="L92" s="7"/>
      <c r="M92" s="7"/>
      <c r="N92" s="9"/>
      <c r="O92" s="19"/>
      <c r="P92" s="23"/>
      <c r="Q92" s="23"/>
      <c r="R92" s="23"/>
      <c r="S92" s="23"/>
      <c r="T92" s="23"/>
      <c r="U92" s="23"/>
    </row>
    <row r="93" spans="1:21" x14ac:dyDescent="0.2">
      <c r="A93" s="3"/>
      <c r="B93" s="83">
        <v>2015</v>
      </c>
      <c r="C93" s="47" t="s">
        <v>19</v>
      </c>
      <c r="D93" s="55">
        <v>8045.2525666667207</v>
      </c>
      <c r="E93" s="42">
        <v>9909.6294000000034</v>
      </c>
      <c r="F93" s="42">
        <v>1194.9959999999205</v>
      </c>
      <c r="G93" s="43">
        <v>1381.8379999999897</v>
      </c>
      <c r="H93" s="7"/>
      <c r="I93" s="7"/>
      <c r="J93" s="7"/>
      <c r="K93" s="7"/>
      <c r="L93" s="7"/>
      <c r="M93" s="7"/>
      <c r="N93" s="9"/>
      <c r="O93" s="19"/>
      <c r="P93" s="23"/>
      <c r="Q93" s="23"/>
      <c r="R93" s="23"/>
      <c r="S93" s="23"/>
      <c r="T93" s="23"/>
      <c r="U93" s="23"/>
    </row>
    <row r="94" spans="1:21" x14ac:dyDescent="0.2">
      <c r="A94" s="3"/>
      <c r="B94" s="74"/>
      <c r="C94" s="48" t="s">
        <v>56</v>
      </c>
      <c r="D94" s="56">
        <v>7274.7655499999973</v>
      </c>
      <c r="E94" s="7">
        <v>9544.9242666666505</v>
      </c>
      <c r="F94" s="7">
        <v>1046.9609999999298</v>
      </c>
      <c r="G94" s="44">
        <v>1375.1879999999824</v>
      </c>
      <c r="H94" s="7"/>
      <c r="I94" s="7"/>
      <c r="J94" s="7"/>
      <c r="K94" s="7"/>
      <c r="L94" s="7"/>
      <c r="M94" s="7"/>
      <c r="N94" s="9"/>
      <c r="O94" s="19"/>
      <c r="P94" s="23"/>
      <c r="Q94" s="23"/>
      <c r="R94" s="23"/>
      <c r="S94" s="23"/>
      <c r="T94" s="23"/>
      <c r="U94" s="23"/>
    </row>
    <row r="95" spans="1:21" x14ac:dyDescent="0.2">
      <c r="A95" s="3"/>
      <c r="B95" s="74"/>
      <c r="C95" s="48" t="s">
        <v>6</v>
      </c>
      <c r="D95" s="56">
        <v>8513.4334000000363</v>
      </c>
      <c r="E95" s="7">
        <v>10415.661149999984</v>
      </c>
      <c r="F95" s="7">
        <v>1243.4849999999146</v>
      </c>
      <c r="G95" s="44">
        <v>1563.0049999999894</v>
      </c>
      <c r="H95" s="7"/>
      <c r="I95" s="7"/>
      <c r="J95" s="7"/>
      <c r="K95" s="7"/>
      <c r="L95" s="7"/>
      <c r="M95" s="7"/>
      <c r="N95" s="9"/>
      <c r="O95" s="19"/>
      <c r="P95" s="23"/>
      <c r="Q95" s="23"/>
      <c r="R95" s="23"/>
      <c r="S95" s="23"/>
      <c r="T95" s="23"/>
      <c r="U95" s="23"/>
    </row>
    <row r="96" spans="1:21" x14ac:dyDescent="0.2">
      <c r="A96" s="3"/>
      <c r="B96" s="74"/>
      <c r="C96" s="48" t="s">
        <v>7</v>
      </c>
      <c r="D96" s="56">
        <v>7885.7215999999771</v>
      </c>
      <c r="E96" s="7">
        <v>10380.459533333344</v>
      </c>
      <c r="F96" s="7">
        <v>1109.7419999999263</v>
      </c>
      <c r="G96" s="44">
        <v>1647.4959999999789</v>
      </c>
      <c r="H96" s="7"/>
      <c r="I96" s="7"/>
      <c r="J96" s="7"/>
      <c r="K96" s="7"/>
      <c r="L96" s="7"/>
      <c r="M96" s="7"/>
      <c r="N96" s="9"/>
      <c r="O96" s="19"/>
      <c r="P96" s="23"/>
      <c r="Q96" s="23"/>
      <c r="R96" s="23"/>
      <c r="S96" s="23"/>
      <c r="T96" s="23"/>
      <c r="U96" s="23"/>
    </row>
    <row r="97" spans="1:21" x14ac:dyDescent="0.2">
      <c r="A97" s="3"/>
      <c r="B97" s="74"/>
      <c r="C97" s="48" t="s">
        <v>8</v>
      </c>
      <c r="D97" s="56">
        <v>7565.5812333333433</v>
      </c>
      <c r="E97" s="7">
        <v>9227.2785166666472</v>
      </c>
      <c r="F97" s="7">
        <v>1073.3119999999194</v>
      </c>
      <c r="G97" s="44">
        <v>1325.7409999999868</v>
      </c>
      <c r="H97" s="7"/>
      <c r="I97" s="7"/>
      <c r="J97" s="7"/>
      <c r="K97" s="7"/>
      <c r="L97" s="7"/>
      <c r="M97" s="7"/>
      <c r="N97" s="9"/>
      <c r="O97" s="19"/>
      <c r="P97" s="23"/>
      <c r="Q97" s="23"/>
      <c r="R97" s="23"/>
      <c r="S97" s="23"/>
      <c r="T97" s="23"/>
      <c r="U97" s="23"/>
    </row>
    <row r="98" spans="1:21" x14ac:dyDescent="0.2">
      <c r="A98" s="3"/>
      <c r="B98" s="74"/>
      <c r="C98" s="48" t="s">
        <v>9</v>
      </c>
      <c r="D98" s="56">
        <v>7785.7996500000236</v>
      </c>
      <c r="E98" s="7">
        <v>8909.2076666666308</v>
      </c>
      <c r="F98" s="7">
        <v>1097.6849999999226</v>
      </c>
      <c r="G98" s="44">
        <v>1369.5609999999826</v>
      </c>
      <c r="H98" s="7"/>
      <c r="I98" s="7"/>
      <c r="J98" s="7"/>
      <c r="K98" s="7"/>
      <c r="L98" s="7"/>
      <c r="M98" s="7"/>
      <c r="N98" s="9"/>
      <c r="O98" s="19"/>
      <c r="P98" s="23"/>
      <c r="Q98" s="23"/>
      <c r="R98" s="23"/>
      <c r="S98" s="23"/>
      <c r="T98" s="23"/>
      <c r="U98" s="23"/>
    </row>
    <row r="99" spans="1:21" x14ac:dyDescent="0.2">
      <c r="A99" s="3"/>
      <c r="B99" s="90"/>
      <c r="C99" s="48" t="s">
        <v>10</v>
      </c>
      <c r="D99" s="56">
        <v>7656.8512333333329</v>
      </c>
      <c r="E99" s="7">
        <v>8427.8468833333354</v>
      </c>
      <c r="F99" s="7">
        <v>1074.2519999999452</v>
      </c>
      <c r="G99" s="44">
        <v>1283.3299999999958</v>
      </c>
      <c r="H99" s="7"/>
      <c r="I99" s="7"/>
      <c r="J99" s="7"/>
      <c r="K99" s="7"/>
      <c r="L99" s="7"/>
      <c r="M99" s="7"/>
      <c r="N99" s="9"/>
      <c r="O99" s="19"/>
      <c r="P99" s="23"/>
      <c r="Q99" s="23"/>
      <c r="R99" s="23"/>
      <c r="S99" s="23"/>
      <c r="T99" s="23"/>
      <c r="U99" s="23"/>
    </row>
    <row r="100" spans="1:21" x14ac:dyDescent="0.2">
      <c r="A100" s="3"/>
      <c r="B100" s="74"/>
      <c r="C100" s="48" t="s">
        <v>11</v>
      </c>
      <c r="D100" s="56">
        <v>7268.6077666666924</v>
      </c>
      <c r="E100" s="7">
        <v>9533.5271833333372</v>
      </c>
      <c r="F100" s="7">
        <v>1036.0919999999544</v>
      </c>
      <c r="G100" s="44">
        <v>1384.1199999999956</v>
      </c>
      <c r="H100" s="7"/>
      <c r="I100" s="7"/>
      <c r="J100" s="7"/>
      <c r="K100" s="7"/>
      <c r="L100" s="7"/>
      <c r="M100" s="7"/>
      <c r="N100" s="9"/>
      <c r="O100" s="19"/>
      <c r="P100" s="23"/>
      <c r="Q100" s="23"/>
      <c r="R100" s="23"/>
      <c r="S100" s="23"/>
      <c r="T100" s="23"/>
      <c r="U100" s="23"/>
    </row>
    <row r="101" spans="1:21" x14ac:dyDescent="0.2">
      <c r="A101" s="3"/>
      <c r="B101" s="74"/>
      <c r="C101" s="48" t="s">
        <v>12</v>
      </c>
      <c r="D101" s="56">
        <v>7008.3103166666742</v>
      </c>
      <c r="E101" s="7">
        <v>10892.994783333341</v>
      </c>
      <c r="F101" s="7">
        <v>1000.6389999999511</v>
      </c>
      <c r="G101" s="44">
        <v>1656.733999999992</v>
      </c>
      <c r="H101" s="7"/>
      <c r="I101" s="7"/>
      <c r="J101" s="7"/>
      <c r="K101" s="7"/>
      <c r="L101" s="7"/>
      <c r="M101" s="7"/>
      <c r="N101" s="9"/>
      <c r="O101" s="19"/>
      <c r="P101" s="23"/>
      <c r="Q101" s="23"/>
      <c r="R101" s="23"/>
      <c r="S101" s="23"/>
      <c r="T101" s="23"/>
      <c r="U101" s="23"/>
    </row>
    <row r="102" spans="1:21" x14ac:dyDescent="0.2">
      <c r="A102" s="3"/>
      <c r="B102" s="90"/>
      <c r="C102" s="48" t="s">
        <v>13</v>
      </c>
      <c r="D102" s="56">
        <v>7133.6375666666718</v>
      </c>
      <c r="E102" s="7">
        <v>11011.755566666667</v>
      </c>
      <c r="F102" s="7">
        <v>999.26599999993584</v>
      </c>
      <c r="G102" s="44">
        <v>1983.6979999999885</v>
      </c>
      <c r="H102" s="7"/>
      <c r="I102" s="7"/>
      <c r="J102" s="7"/>
      <c r="K102" s="7"/>
      <c r="L102" s="7"/>
      <c r="M102" s="7"/>
      <c r="N102" s="9"/>
      <c r="O102" s="19"/>
      <c r="P102" s="23"/>
      <c r="Q102" s="23"/>
      <c r="R102" s="23"/>
      <c r="S102" s="23"/>
      <c r="T102" s="23"/>
      <c r="U102" s="23"/>
    </row>
    <row r="103" spans="1:21" x14ac:dyDescent="0.2">
      <c r="A103" s="3"/>
      <c r="B103" s="74"/>
      <c r="C103" s="48" t="s">
        <v>14</v>
      </c>
      <c r="D103" s="56">
        <v>6972.0413499999877</v>
      </c>
      <c r="E103" s="7">
        <v>9557.4134166666845</v>
      </c>
      <c r="F103" s="7">
        <v>1009.4759999999497</v>
      </c>
      <c r="G103" s="44">
        <v>1428.4329999999857</v>
      </c>
      <c r="H103" s="7"/>
      <c r="I103" s="7"/>
      <c r="J103" s="7"/>
      <c r="K103" s="7"/>
      <c r="L103" s="7"/>
      <c r="M103" s="7"/>
      <c r="N103" s="9"/>
      <c r="O103" s="19"/>
      <c r="P103" s="23"/>
      <c r="Q103" s="23"/>
      <c r="R103" s="23"/>
      <c r="S103" s="23"/>
      <c r="T103" s="23"/>
      <c r="U103" s="23"/>
    </row>
    <row r="104" spans="1:21" x14ac:dyDescent="0.2">
      <c r="A104" s="3"/>
      <c r="B104" s="74"/>
      <c r="C104" s="48" t="s">
        <v>15</v>
      </c>
      <c r="D104" s="56">
        <v>5958.4221833333377</v>
      </c>
      <c r="E104" s="7">
        <v>8332.3230666666568</v>
      </c>
      <c r="F104" s="7">
        <v>919.91699999995149</v>
      </c>
      <c r="G104" s="44">
        <v>1274.7589999999932</v>
      </c>
      <c r="H104" s="7"/>
      <c r="I104" s="7"/>
      <c r="J104" s="7"/>
      <c r="K104" s="7"/>
      <c r="L104" s="7"/>
      <c r="M104" s="7"/>
      <c r="N104" s="9"/>
      <c r="O104" s="19"/>
      <c r="P104" s="23"/>
      <c r="Q104" s="23"/>
      <c r="R104" s="23"/>
      <c r="S104" s="23"/>
      <c r="T104" s="23"/>
      <c r="U104" s="23"/>
    </row>
    <row r="105" spans="1:21" ht="13.5" thickBot="1" x14ac:dyDescent="0.25">
      <c r="A105" s="3"/>
      <c r="B105" s="85" t="s">
        <v>65</v>
      </c>
      <c r="C105" s="49"/>
      <c r="D105" s="80">
        <f>SUM(D93:D104)</f>
        <v>89068.424416666792</v>
      </c>
      <c r="E105" s="76">
        <f t="shared" ref="E105:G105" si="11">SUM(E93:E104)</f>
        <v>116143.02143333328</v>
      </c>
      <c r="F105" s="76">
        <f t="shared" si="11"/>
        <v>12805.822999999222</v>
      </c>
      <c r="G105" s="79">
        <f t="shared" si="11"/>
        <v>17673.902999999864</v>
      </c>
      <c r="H105" s="7"/>
      <c r="I105" s="7"/>
      <c r="J105" s="7"/>
      <c r="K105" s="7"/>
      <c r="L105" s="7"/>
      <c r="M105" s="7"/>
      <c r="N105" s="9"/>
      <c r="O105" s="19"/>
      <c r="P105" s="23"/>
      <c r="Q105" s="23"/>
      <c r="R105" s="23"/>
      <c r="S105" s="23"/>
      <c r="T105" s="23"/>
      <c r="U105" s="23"/>
    </row>
    <row r="106" spans="1:21" x14ac:dyDescent="0.2">
      <c r="A106" s="3"/>
      <c r="B106" s="83">
        <v>2016</v>
      </c>
      <c r="C106" s="47" t="s">
        <v>19</v>
      </c>
      <c r="D106" s="55">
        <v>5531.6332500000399</v>
      </c>
      <c r="E106" s="42">
        <v>7884.1900166666837</v>
      </c>
      <c r="F106" s="42">
        <v>873.16499999994119</v>
      </c>
      <c r="G106" s="43">
        <v>1218.93099999999</v>
      </c>
      <c r="H106" s="7"/>
      <c r="I106" s="7"/>
      <c r="J106" s="7"/>
      <c r="K106" s="7"/>
      <c r="L106" s="7"/>
      <c r="M106" s="7"/>
      <c r="N106" s="9"/>
      <c r="O106" s="19"/>
      <c r="P106" s="23"/>
      <c r="Q106" s="23"/>
      <c r="R106" s="23"/>
      <c r="S106" s="23"/>
      <c r="T106" s="23"/>
      <c r="U106" s="23"/>
    </row>
    <row r="107" spans="1:21" x14ac:dyDescent="0.2">
      <c r="A107" s="3"/>
      <c r="B107" s="74"/>
      <c r="C107" s="48" t="s">
        <v>56</v>
      </c>
      <c r="D107" s="56">
        <v>5504.3548999999985</v>
      </c>
      <c r="E107" s="7">
        <v>7236.2951166666562</v>
      </c>
      <c r="F107" s="7">
        <v>832.70799999994961</v>
      </c>
      <c r="G107" s="44">
        <v>1123.3019999999897</v>
      </c>
      <c r="H107" s="7"/>
      <c r="I107" s="7"/>
      <c r="J107" s="7"/>
      <c r="K107" s="7"/>
      <c r="L107" s="7"/>
      <c r="M107" s="7"/>
      <c r="N107" s="9"/>
      <c r="O107" s="19"/>
      <c r="P107" s="23"/>
      <c r="Q107" s="23"/>
      <c r="R107" s="23"/>
      <c r="S107" s="23"/>
      <c r="T107" s="23"/>
      <c r="U107" s="23"/>
    </row>
    <row r="108" spans="1:21" x14ac:dyDescent="0.2">
      <c r="A108" s="3"/>
      <c r="B108" s="74"/>
      <c r="C108" s="48" t="s">
        <v>6</v>
      </c>
      <c r="D108" s="56">
        <v>6216.0299666666733</v>
      </c>
      <c r="E108" s="7">
        <v>8950.6569333333355</v>
      </c>
      <c r="F108" s="7">
        <v>873.08699999995781</v>
      </c>
      <c r="G108" s="44">
        <v>1429.2439999999904</v>
      </c>
      <c r="H108" s="7"/>
      <c r="I108" s="7"/>
      <c r="J108" s="7"/>
      <c r="K108" s="7"/>
      <c r="L108" s="7"/>
      <c r="M108" s="7"/>
      <c r="N108" s="9"/>
      <c r="O108" s="19"/>
      <c r="P108" s="23"/>
      <c r="Q108" s="23"/>
      <c r="R108" s="23"/>
      <c r="S108" s="23"/>
      <c r="T108" s="23"/>
      <c r="U108" s="23"/>
    </row>
    <row r="109" spans="1:21" x14ac:dyDescent="0.2">
      <c r="A109" s="3"/>
      <c r="B109" s="74"/>
      <c r="C109" s="48" t="s">
        <v>7</v>
      </c>
      <c r="D109" s="56">
        <v>5959.2463166666657</v>
      </c>
      <c r="E109" s="7">
        <v>7418.0925166666784</v>
      </c>
      <c r="F109" s="7">
        <v>787.73499999994465</v>
      </c>
      <c r="G109" s="44">
        <v>1134.7709999999961</v>
      </c>
      <c r="H109" s="7"/>
      <c r="I109" s="7"/>
      <c r="J109" s="7"/>
      <c r="K109" s="7"/>
      <c r="L109" s="7"/>
      <c r="M109" s="7"/>
      <c r="N109" s="9"/>
      <c r="O109" s="19"/>
      <c r="P109" s="23"/>
      <c r="Q109" s="23"/>
      <c r="R109" s="23"/>
      <c r="S109" s="23"/>
      <c r="T109" s="23"/>
      <c r="U109" s="23"/>
    </row>
    <row r="110" spans="1:21" x14ac:dyDescent="0.2">
      <c r="A110" s="3"/>
      <c r="B110" s="74"/>
      <c r="C110" s="48" t="s">
        <v>8</v>
      </c>
      <c r="D110" s="56">
        <v>6056.0143833333632</v>
      </c>
      <c r="E110" s="7">
        <v>7502.5611500000059</v>
      </c>
      <c r="F110" s="7">
        <v>816.77099999995949</v>
      </c>
      <c r="G110" s="44">
        <v>1125.2159999999933</v>
      </c>
      <c r="H110" s="7"/>
      <c r="I110" s="7"/>
      <c r="J110" s="7"/>
      <c r="K110" s="7"/>
      <c r="L110" s="7"/>
      <c r="M110" s="7"/>
      <c r="N110" s="9"/>
      <c r="O110" s="19"/>
      <c r="P110" s="23"/>
      <c r="Q110" s="23"/>
      <c r="R110" s="23"/>
      <c r="S110" s="23"/>
      <c r="T110" s="23"/>
      <c r="U110" s="23"/>
    </row>
    <row r="111" spans="1:21" x14ac:dyDescent="0.2">
      <c r="A111" s="3"/>
      <c r="B111" s="74"/>
      <c r="C111" s="48" t="s">
        <v>9</v>
      </c>
      <c r="D111" s="56">
        <v>5660.3146666666753</v>
      </c>
      <c r="E111" s="7">
        <v>7060.1806000000133</v>
      </c>
      <c r="F111" s="7">
        <v>767.97299999997415</v>
      </c>
      <c r="G111" s="44">
        <v>1116.7429999999918</v>
      </c>
      <c r="H111" s="7"/>
      <c r="I111" s="7"/>
      <c r="J111" s="7"/>
      <c r="K111" s="7"/>
      <c r="L111" s="7"/>
      <c r="M111" s="7"/>
      <c r="N111" s="9"/>
      <c r="O111" s="19"/>
      <c r="P111" s="23"/>
      <c r="Q111" s="23"/>
      <c r="R111" s="23"/>
      <c r="S111" s="23"/>
      <c r="T111" s="23"/>
      <c r="U111" s="23"/>
    </row>
    <row r="112" spans="1:21" x14ac:dyDescent="0.2">
      <c r="A112" s="3"/>
      <c r="B112" s="74"/>
      <c r="C112" s="48" t="s">
        <v>10</v>
      </c>
      <c r="D112" s="56">
        <v>5215.48426666667</v>
      </c>
      <c r="E112" s="7">
        <v>6875.6040666666777</v>
      </c>
      <c r="F112" s="7">
        <v>721.08499999996241</v>
      </c>
      <c r="G112" s="44">
        <v>1090.3309999999958</v>
      </c>
      <c r="H112" s="7"/>
      <c r="I112" s="7"/>
      <c r="J112" s="7"/>
      <c r="K112" s="7"/>
      <c r="L112" s="7"/>
      <c r="M112" s="7"/>
      <c r="N112" s="9"/>
      <c r="O112" s="19"/>
      <c r="P112" s="23"/>
      <c r="Q112" s="23"/>
      <c r="R112" s="23"/>
      <c r="S112" s="23"/>
      <c r="T112" s="23"/>
      <c r="U112" s="23"/>
    </row>
    <row r="113" spans="1:21" x14ac:dyDescent="0.2">
      <c r="A113" s="3"/>
      <c r="B113" s="74"/>
      <c r="C113" s="48" t="s">
        <v>11</v>
      </c>
      <c r="D113" s="56">
        <v>5773.5082666666676</v>
      </c>
      <c r="E113" s="7">
        <v>6075.8193000000092</v>
      </c>
      <c r="F113" s="7">
        <v>764.0119999999647</v>
      </c>
      <c r="G113" s="44">
        <v>978.23899999999708</v>
      </c>
      <c r="H113" s="7"/>
      <c r="I113" s="7"/>
      <c r="J113" s="7"/>
      <c r="K113" s="7"/>
      <c r="L113" s="7"/>
      <c r="M113" s="7"/>
      <c r="N113" s="9"/>
      <c r="O113" s="19"/>
      <c r="P113" s="23"/>
      <c r="Q113" s="23"/>
      <c r="R113" s="23"/>
      <c r="S113" s="23"/>
      <c r="T113" s="23"/>
      <c r="U113" s="23"/>
    </row>
    <row r="114" spans="1:21" x14ac:dyDescent="0.2">
      <c r="A114" s="3"/>
      <c r="B114" s="74"/>
      <c r="C114" s="48" t="s">
        <v>12</v>
      </c>
      <c r="D114" s="56">
        <v>5220.806749999997</v>
      </c>
      <c r="E114" s="7">
        <v>6540.3953166666724</v>
      </c>
      <c r="F114" s="7">
        <v>706.04999999995607</v>
      </c>
      <c r="G114" s="44">
        <v>1036.4239999999968</v>
      </c>
      <c r="H114" s="7"/>
      <c r="I114" s="7"/>
      <c r="J114" s="7"/>
      <c r="K114" s="7"/>
      <c r="L114" s="7"/>
      <c r="M114" s="7"/>
      <c r="N114" s="9"/>
      <c r="O114" s="19"/>
      <c r="P114" s="23"/>
      <c r="Q114" s="23"/>
      <c r="R114" s="23"/>
      <c r="S114" s="23"/>
      <c r="T114" s="23"/>
      <c r="U114" s="23"/>
    </row>
    <row r="115" spans="1:21" x14ac:dyDescent="0.2">
      <c r="A115" s="3"/>
      <c r="B115" s="74"/>
      <c r="C115" s="48" t="s">
        <v>13</v>
      </c>
      <c r="D115" s="56">
        <v>4987.7771499999981</v>
      </c>
      <c r="E115" s="7">
        <v>6971.1903333333321</v>
      </c>
      <c r="F115" s="7">
        <v>691.3199999999614</v>
      </c>
      <c r="G115" s="44">
        <v>1197.6959999999976</v>
      </c>
      <c r="H115" s="7"/>
      <c r="I115" s="7"/>
      <c r="J115" s="7"/>
      <c r="K115" s="7"/>
      <c r="L115" s="7"/>
      <c r="M115" s="7"/>
      <c r="N115" s="9"/>
      <c r="O115" s="19"/>
      <c r="P115" s="23"/>
      <c r="Q115" s="23"/>
      <c r="R115" s="23"/>
      <c r="S115" s="23"/>
      <c r="T115" s="23"/>
      <c r="U115" s="23"/>
    </row>
    <row r="116" spans="1:21" x14ac:dyDescent="0.2">
      <c r="A116" s="3"/>
      <c r="B116" s="74"/>
      <c r="C116" s="48" t="s">
        <v>14</v>
      </c>
      <c r="D116" s="56">
        <v>5126.5253500000154</v>
      </c>
      <c r="E116" s="7">
        <v>5987.641349999999</v>
      </c>
      <c r="F116" s="7">
        <v>700.39799999996171</v>
      </c>
      <c r="G116" s="44">
        <v>912.92599999999345</v>
      </c>
      <c r="H116" s="7"/>
      <c r="I116" s="7"/>
      <c r="J116" s="7"/>
      <c r="K116" s="7"/>
      <c r="L116" s="7"/>
      <c r="M116" s="7"/>
      <c r="N116" s="9"/>
      <c r="O116" s="19"/>
      <c r="P116" s="23"/>
      <c r="Q116" s="23"/>
      <c r="R116" s="23"/>
      <c r="S116" s="23"/>
      <c r="T116" s="23"/>
      <c r="U116" s="23"/>
    </row>
    <row r="117" spans="1:21" x14ac:dyDescent="0.2">
      <c r="A117" s="3"/>
      <c r="B117" s="74"/>
      <c r="C117" s="48" t="s">
        <v>15</v>
      </c>
      <c r="D117" s="56">
        <v>4667.2251666666789</v>
      </c>
      <c r="E117" s="7">
        <v>5695.837400000014</v>
      </c>
      <c r="F117" s="7">
        <v>656.76799999995956</v>
      </c>
      <c r="G117" s="44">
        <v>878.7929999999958</v>
      </c>
      <c r="H117" s="7"/>
      <c r="I117" s="7"/>
      <c r="J117" s="7"/>
      <c r="K117" s="7"/>
      <c r="L117" s="7"/>
      <c r="M117" s="7"/>
      <c r="N117" s="9"/>
      <c r="O117" s="19"/>
      <c r="P117" s="23"/>
      <c r="Q117" s="23"/>
      <c r="R117" s="23"/>
      <c r="S117" s="23"/>
      <c r="T117" s="23"/>
      <c r="U117" s="23"/>
    </row>
    <row r="118" spans="1:21" ht="13.5" thickBot="1" x14ac:dyDescent="0.25">
      <c r="A118" s="3"/>
      <c r="B118" s="85" t="s">
        <v>66</v>
      </c>
      <c r="C118" s="49"/>
      <c r="D118" s="80">
        <f>SUM(D106:D117)</f>
        <v>65918.920433333449</v>
      </c>
      <c r="E118" s="76">
        <f t="shared" ref="E118:G118" si="12">SUM(E106:E117)</f>
        <v>84198.464100000085</v>
      </c>
      <c r="F118" s="76">
        <f t="shared" si="12"/>
        <v>9191.0719999994926</v>
      </c>
      <c r="G118" s="79">
        <f t="shared" si="12"/>
        <v>13242.615999999931</v>
      </c>
      <c r="H118" s="7"/>
      <c r="I118" s="7"/>
      <c r="J118" s="7"/>
      <c r="K118" s="7"/>
      <c r="L118" s="7"/>
      <c r="M118" s="7"/>
      <c r="N118" s="9"/>
      <c r="O118" s="19"/>
      <c r="P118" s="23"/>
      <c r="Q118" s="23"/>
      <c r="R118" s="23"/>
      <c r="S118" s="23"/>
      <c r="T118" s="23"/>
      <c r="U118" s="23"/>
    </row>
    <row r="119" spans="1:21" x14ac:dyDescent="0.2">
      <c r="A119" s="3"/>
      <c r="B119" s="83">
        <v>2017</v>
      </c>
      <c r="C119" s="47" t="s">
        <v>19</v>
      </c>
      <c r="D119" s="55">
        <v>4799.2834999999977</v>
      </c>
      <c r="E119" s="42">
        <v>6553.2721833333289</v>
      </c>
      <c r="F119" s="42">
        <v>661.96799999995437</v>
      </c>
      <c r="G119" s="43">
        <v>996.41399999999442</v>
      </c>
      <c r="H119" s="7"/>
      <c r="I119" s="7"/>
      <c r="J119" s="7"/>
      <c r="K119" s="7"/>
      <c r="L119" s="7"/>
      <c r="M119" s="7"/>
      <c r="N119" s="9"/>
      <c r="O119" s="19"/>
      <c r="P119" s="23"/>
      <c r="Q119" s="23"/>
      <c r="R119" s="23"/>
      <c r="S119" s="23"/>
      <c r="T119" s="23"/>
      <c r="U119" s="23"/>
    </row>
    <row r="120" spans="1:21" x14ac:dyDescent="0.2">
      <c r="A120" s="3"/>
      <c r="B120" s="74"/>
      <c r="C120" s="99" t="s">
        <v>56</v>
      </c>
      <c r="D120" s="56">
        <v>4106.0038166666918</v>
      </c>
      <c r="E120" s="7">
        <v>5694.6546833333268</v>
      </c>
      <c r="F120" s="7">
        <v>596.6919999999684</v>
      </c>
      <c r="G120" s="44">
        <v>879.8899999999951</v>
      </c>
      <c r="H120" s="7"/>
      <c r="I120" s="7"/>
      <c r="J120" s="7"/>
      <c r="K120" s="7"/>
      <c r="L120" s="7"/>
      <c r="M120" s="7"/>
      <c r="N120" s="9"/>
      <c r="O120" s="19"/>
      <c r="P120" s="23"/>
      <c r="Q120" s="23"/>
      <c r="R120" s="23"/>
      <c r="S120" s="23"/>
      <c r="T120" s="23"/>
      <c r="U120" s="23"/>
    </row>
    <row r="121" spans="1:21" x14ac:dyDescent="0.2">
      <c r="A121" s="3"/>
      <c r="B121" s="74"/>
      <c r="C121" s="99" t="s">
        <v>6</v>
      </c>
      <c r="D121" s="56">
        <v>4893.9055000000017</v>
      </c>
      <c r="E121" s="7">
        <v>6394.8453000000045</v>
      </c>
      <c r="F121" s="7">
        <v>690.0919999999586</v>
      </c>
      <c r="G121" s="44">
        <v>1024.5279999999948</v>
      </c>
      <c r="H121" s="7"/>
      <c r="I121" s="7"/>
      <c r="J121" s="7"/>
      <c r="K121" s="7"/>
      <c r="L121" s="7"/>
      <c r="M121" s="7"/>
      <c r="N121" s="9"/>
      <c r="O121" s="19"/>
      <c r="P121" s="23"/>
      <c r="Q121" s="23"/>
      <c r="R121" s="23"/>
      <c r="S121" s="23"/>
      <c r="T121" s="23"/>
      <c r="U121" s="23"/>
    </row>
    <row r="122" spans="1:21" x14ac:dyDescent="0.2">
      <c r="A122" s="3"/>
      <c r="B122" s="74"/>
      <c r="C122" s="99" t="s">
        <v>7</v>
      </c>
      <c r="D122" s="56">
        <v>3848.2461666666895</v>
      </c>
      <c r="E122" s="7">
        <v>5559.5968166666617</v>
      </c>
      <c r="F122" s="7">
        <v>539.09399999996947</v>
      </c>
      <c r="G122" s="44">
        <v>892.7559999999952</v>
      </c>
      <c r="H122" s="7"/>
      <c r="I122" s="7"/>
      <c r="J122" s="7"/>
      <c r="K122" s="7"/>
      <c r="L122" s="7"/>
      <c r="M122" s="7"/>
      <c r="N122" s="9"/>
      <c r="O122" s="19"/>
      <c r="P122" s="23"/>
      <c r="Q122" s="23"/>
      <c r="R122" s="23"/>
      <c r="S122" s="23"/>
      <c r="T122" s="23"/>
      <c r="U122" s="23"/>
    </row>
    <row r="123" spans="1:21" x14ac:dyDescent="0.2">
      <c r="A123" s="3"/>
      <c r="B123" s="74"/>
      <c r="C123" s="99" t="s">
        <v>8</v>
      </c>
      <c r="D123" s="56">
        <v>4506.1033333333389</v>
      </c>
      <c r="E123" s="7">
        <v>6214.3181500000173</v>
      </c>
      <c r="F123" s="7">
        <v>620.57899999996152</v>
      </c>
      <c r="G123" s="44">
        <v>1016.7559999999954</v>
      </c>
      <c r="H123" s="7"/>
      <c r="I123" s="7"/>
      <c r="J123" s="7"/>
      <c r="K123" s="7"/>
      <c r="L123" s="7"/>
      <c r="M123" s="7"/>
      <c r="N123" s="9"/>
      <c r="O123" s="19"/>
      <c r="P123" s="23"/>
      <c r="Q123" s="23"/>
      <c r="R123" s="23"/>
      <c r="S123" s="23"/>
      <c r="T123" s="23"/>
      <c r="U123" s="23"/>
    </row>
    <row r="124" spans="1:21" x14ac:dyDescent="0.2">
      <c r="A124" s="3"/>
      <c r="B124" s="74"/>
      <c r="C124" s="99" t="s">
        <v>9</v>
      </c>
      <c r="D124" s="56">
        <v>4096.7230333333418</v>
      </c>
      <c r="E124" s="7">
        <v>7295.8974333333344</v>
      </c>
      <c r="F124" s="7">
        <v>571.87199999996392</v>
      </c>
      <c r="G124" s="44">
        <v>1339.793999999988</v>
      </c>
      <c r="H124" s="7"/>
      <c r="I124" s="7"/>
      <c r="J124" s="7"/>
      <c r="K124" s="7"/>
      <c r="L124" s="7"/>
      <c r="M124" s="7"/>
      <c r="N124" s="9"/>
      <c r="O124" s="19"/>
      <c r="P124" s="23"/>
      <c r="Q124" s="23"/>
      <c r="R124" s="23"/>
      <c r="S124" s="23"/>
      <c r="T124" s="23"/>
      <c r="U124" s="23"/>
    </row>
    <row r="125" spans="1:21" x14ac:dyDescent="0.2">
      <c r="A125" s="3"/>
      <c r="B125" s="74"/>
      <c r="C125" s="99" t="s">
        <v>10</v>
      </c>
      <c r="D125" s="56">
        <v>4149.061250000017</v>
      </c>
      <c r="E125" s="7">
        <v>7495.9948999999951</v>
      </c>
      <c r="F125" s="7">
        <v>576.83499999996889</v>
      </c>
      <c r="G125" s="44">
        <v>1335.5989999999967</v>
      </c>
      <c r="H125" s="7"/>
      <c r="I125" s="7"/>
      <c r="J125" s="7"/>
      <c r="K125" s="7"/>
      <c r="L125" s="7"/>
      <c r="M125" s="7"/>
      <c r="N125" s="9"/>
      <c r="O125" s="19"/>
      <c r="P125" s="23"/>
      <c r="Q125" s="23"/>
      <c r="R125" s="23"/>
      <c r="S125" s="23"/>
      <c r="T125" s="23"/>
      <c r="U125" s="23"/>
    </row>
    <row r="126" spans="1:21" x14ac:dyDescent="0.2">
      <c r="A126" s="3"/>
      <c r="B126" s="74"/>
      <c r="C126" s="99" t="s">
        <v>11</v>
      </c>
      <c r="D126" s="56">
        <v>4619.7787833333396</v>
      </c>
      <c r="E126" s="7">
        <v>6257.6791166666708</v>
      </c>
      <c r="F126" s="7">
        <v>653.74399999996399</v>
      </c>
      <c r="G126" s="44">
        <v>950.03899999999737</v>
      </c>
      <c r="H126" s="7"/>
      <c r="I126" s="7"/>
      <c r="J126" s="7"/>
      <c r="K126" s="7"/>
      <c r="L126" s="7"/>
      <c r="M126" s="7"/>
      <c r="N126" s="9"/>
      <c r="O126" s="19"/>
      <c r="P126" s="23"/>
      <c r="Q126" s="23"/>
      <c r="R126" s="23"/>
      <c r="S126" s="23"/>
      <c r="T126" s="23"/>
      <c r="U126" s="23"/>
    </row>
    <row r="127" spans="1:21" x14ac:dyDescent="0.2">
      <c r="A127" s="3"/>
      <c r="B127" s="74"/>
      <c r="C127" s="99" t="s">
        <v>12</v>
      </c>
      <c r="D127" s="56">
        <v>3785.6153666666551</v>
      </c>
      <c r="E127" s="7">
        <v>5616.0333499999988</v>
      </c>
      <c r="F127" s="7">
        <v>525.9489999999771</v>
      </c>
      <c r="G127" s="44">
        <v>942.22099999999682</v>
      </c>
      <c r="H127" s="7"/>
      <c r="I127" s="7"/>
      <c r="J127" s="7"/>
      <c r="K127" s="7"/>
      <c r="L127" s="7"/>
      <c r="M127" s="7"/>
      <c r="N127" s="9"/>
      <c r="O127" s="19"/>
      <c r="P127" s="23"/>
      <c r="Q127" s="23"/>
      <c r="R127" s="23"/>
      <c r="S127" s="23"/>
      <c r="T127" s="23"/>
      <c r="U127" s="23"/>
    </row>
    <row r="128" spans="1:21" x14ac:dyDescent="0.2">
      <c r="A128" s="3"/>
      <c r="B128" s="74"/>
      <c r="C128" s="99" t="s">
        <v>13</v>
      </c>
      <c r="D128" s="56">
        <v>3848.0619999999858</v>
      </c>
      <c r="E128" s="7">
        <v>7035.9641666666585</v>
      </c>
      <c r="F128" s="7">
        <v>554.84999999998058</v>
      </c>
      <c r="G128" s="44">
        <v>1158.4059999999981</v>
      </c>
      <c r="H128" s="7"/>
      <c r="I128" s="7"/>
      <c r="J128" s="7"/>
      <c r="K128" s="7"/>
      <c r="L128" s="7"/>
      <c r="M128" s="7"/>
      <c r="N128" s="9"/>
      <c r="O128" s="19"/>
      <c r="P128" s="23"/>
      <c r="Q128" s="23"/>
      <c r="R128" s="23"/>
      <c r="S128" s="23"/>
      <c r="T128" s="23"/>
      <c r="U128" s="23"/>
    </row>
    <row r="129" spans="1:21" x14ac:dyDescent="0.2">
      <c r="A129" s="3"/>
      <c r="B129" s="74"/>
      <c r="C129" s="99" t="s">
        <v>14</v>
      </c>
      <c r="D129" s="56">
        <v>3808.5342333333392</v>
      </c>
      <c r="E129" s="7">
        <v>6803.4798166666706</v>
      </c>
      <c r="F129" s="7">
        <v>580.94099999997934</v>
      </c>
      <c r="G129" s="44">
        <v>1146.3599999999935</v>
      </c>
      <c r="H129" s="7"/>
      <c r="I129" s="7"/>
      <c r="J129" s="7"/>
      <c r="K129" s="7"/>
      <c r="L129" s="7"/>
      <c r="M129" s="7"/>
      <c r="N129" s="9"/>
      <c r="O129" s="19"/>
      <c r="P129" s="23"/>
      <c r="Q129" s="23"/>
      <c r="R129" s="23"/>
      <c r="S129" s="23"/>
      <c r="T129" s="23"/>
      <c r="U129" s="23"/>
    </row>
    <row r="130" spans="1:21" x14ac:dyDescent="0.2">
      <c r="A130" s="3"/>
      <c r="B130" s="74"/>
      <c r="C130" s="99" t="s">
        <v>15</v>
      </c>
      <c r="D130" s="56">
        <v>3409.3244833333351</v>
      </c>
      <c r="E130" s="7">
        <v>6922.0631833333391</v>
      </c>
      <c r="F130" s="7">
        <v>507.47099999999273</v>
      </c>
      <c r="G130" s="44">
        <v>950.24099999999703</v>
      </c>
      <c r="H130" s="7"/>
      <c r="I130" s="7"/>
      <c r="J130" s="7"/>
      <c r="K130" s="7"/>
      <c r="L130" s="7"/>
      <c r="M130" s="7"/>
      <c r="N130" s="9"/>
      <c r="O130" s="19"/>
      <c r="P130" s="23"/>
      <c r="Q130" s="23"/>
      <c r="R130" s="23"/>
      <c r="S130" s="23"/>
      <c r="T130" s="23"/>
      <c r="U130" s="23"/>
    </row>
    <row r="131" spans="1:21" ht="13.5" thickBot="1" x14ac:dyDescent="0.25">
      <c r="A131" s="3"/>
      <c r="B131" s="85" t="s">
        <v>67</v>
      </c>
      <c r="C131" s="98"/>
      <c r="D131" s="80">
        <f>SUM(D119:D130)</f>
        <v>49870.641466666741</v>
      </c>
      <c r="E131" s="76">
        <f t="shared" ref="E131:G131" si="13">SUM(E119:E130)</f>
        <v>77843.799100000004</v>
      </c>
      <c r="F131" s="76">
        <f t="shared" si="13"/>
        <v>7080.0869999996376</v>
      </c>
      <c r="G131" s="79">
        <f t="shared" si="13"/>
        <v>12633.003999999944</v>
      </c>
      <c r="H131" s="7"/>
      <c r="I131" s="7"/>
      <c r="J131" s="7"/>
      <c r="K131" s="7"/>
      <c r="L131" s="7"/>
      <c r="M131" s="7"/>
      <c r="N131" s="9"/>
      <c r="O131" s="19"/>
      <c r="P131" s="23"/>
      <c r="Q131" s="23"/>
      <c r="R131" s="23"/>
      <c r="S131" s="23"/>
      <c r="T131" s="23"/>
      <c r="U131" s="23"/>
    </row>
    <row r="132" spans="1:21" x14ac:dyDescent="0.2">
      <c r="A132" s="3"/>
      <c r="B132" s="83">
        <v>2018</v>
      </c>
      <c r="C132" s="47" t="s">
        <v>19</v>
      </c>
      <c r="D132" s="55">
        <v>3500.1916500000088</v>
      </c>
      <c r="E132" s="42">
        <v>6728.7816333333403</v>
      </c>
      <c r="F132" s="42">
        <v>520.64999999998508</v>
      </c>
      <c r="G132" s="43">
        <v>1008.2209999999961</v>
      </c>
      <c r="H132" s="7"/>
      <c r="I132" s="7"/>
      <c r="J132" s="7"/>
      <c r="K132" s="7"/>
      <c r="L132" s="7"/>
      <c r="M132" s="7"/>
      <c r="N132" s="9"/>
      <c r="O132" s="19"/>
      <c r="P132" s="23"/>
      <c r="Q132" s="23"/>
      <c r="R132" s="23"/>
      <c r="S132" s="23"/>
      <c r="T132" s="23"/>
      <c r="U132" s="23"/>
    </row>
    <row r="133" spans="1:21" x14ac:dyDescent="0.2">
      <c r="A133" s="3"/>
      <c r="B133" s="74"/>
      <c r="C133" s="116" t="s">
        <v>56</v>
      </c>
      <c r="D133" s="56">
        <v>2979.8533666666704</v>
      </c>
      <c r="E133" s="7">
        <v>4986.7364500000112</v>
      </c>
      <c r="F133" s="7">
        <v>457.76399999999023</v>
      </c>
      <c r="G133" s="44">
        <v>876.77899999999806</v>
      </c>
      <c r="H133" s="7"/>
      <c r="I133" s="7"/>
      <c r="J133" s="7"/>
      <c r="K133" s="7"/>
      <c r="L133" s="7"/>
      <c r="M133" s="7"/>
      <c r="N133" s="9"/>
      <c r="O133" s="19"/>
      <c r="P133" s="23"/>
      <c r="Q133" s="23"/>
      <c r="R133" s="23"/>
      <c r="S133" s="23"/>
      <c r="T133" s="23"/>
      <c r="U133" s="23"/>
    </row>
    <row r="134" spans="1:21" x14ac:dyDescent="0.2">
      <c r="A134" s="3"/>
      <c r="B134" s="74"/>
      <c r="C134" s="116" t="s">
        <v>6</v>
      </c>
      <c r="D134" s="56">
        <v>3458.1511833333393</v>
      </c>
      <c r="E134" s="7">
        <v>5118.4899999999934</v>
      </c>
      <c r="F134" s="7">
        <v>533.06799999997668</v>
      </c>
      <c r="G134" s="44">
        <v>795.09199999999885</v>
      </c>
      <c r="H134" s="7"/>
      <c r="I134" s="7"/>
      <c r="J134" s="7"/>
      <c r="K134" s="7"/>
      <c r="L134" s="7"/>
      <c r="M134" s="7"/>
      <c r="N134" s="9"/>
      <c r="O134" s="19"/>
      <c r="P134" s="23"/>
      <c r="Q134" s="23"/>
      <c r="R134" s="23"/>
      <c r="S134" s="23"/>
      <c r="T134" s="23"/>
      <c r="U134" s="23"/>
    </row>
    <row r="135" spans="1:21" x14ac:dyDescent="0.2">
      <c r="A135" s="3"/>
      <c r="B135" s="74"/>
      <c r="C135" s="116" t="s">
        <v>7</v>
      </c>
      <c r="D135" s="56">
        <v>3169.5446499999957</v>
      </c>
      <c r="E135" s="7">
        <v>4877.6609333333436</v>
      </c>
      <c r="F135" s="7">
        <v>470.92299999998232</v>
      </c>
      <c r="G135" s="44">
        <v>735.39899999999898</v>
      </c>
      <c r="H135" s="7"/>
      <c r="I135" s="7"/>
      <c r="J135" s="7"/>
      <c r="K135" s="7"/>
      <c r="L135" s="7"/>
      <c r="M135" s="7"/>
      <c r="N135" s="9"/>
      <c r="O135" s="19"/>
      <c r="P135" s="23"/>
      <c r="Q135" s="23"/>
      <c r="R135" s="23"/>
      <c r="S135" s="23"/>
      <c r="T135" s="23"/>
      <c r="U135" s="23"/>
    </row>
    <row r="136" spans="1:21" x14ac:dyDescent="0.2">
      <c r="A136" s="3"/>
      <c r="B136" s="74"/>
      <c r="C136" s="116" t="s">
        <v>8</v>
      </c>
      <c r="D136" s="56">
        <v>3202.9283166666619</v>
      </c>
      <c r="E136" s="7">
        <v>5476.9008999999987</v>
      </c>
      <c r="F136" s="7">
        <v>491.94799999998196</v>
      </c>
      <c r="G136" s="44">
        <v>837.55599999999788</v>
      </c>
      <c r="H136" s="7"/>
      <c r="I136" s="7"/>
      <c r="J136" s="7"/>
      <c r="K136" s="7"/>
      <c r="L136" s="7"/>
      <c r="M136" s="7"/>
      <c r="N136" s="9"/>
      <c r="O136" s="19"/>
      <c r="P136" s="23"/>
      <c r="Q136" s="23"/>
      <c r="R136" s="23"/>
      <c r="S136" s="23"/>
      <c r="T136" s="23"/>
      <c r="U136" s="23"/>
    </row>
    <row r="137" spans="1:21" x14ac:dyDescent="0.2">
      <c r="A137" s="3"/>
      <c r="B137" s="74"/>
      <c r="C137" s="116" t="s">
        <v>9</v>
      </c>
      <c r="D137" s="56">
        <v>3066.9519666666738</v>
      </c>
      <c r="E137" s="7">
        <v>4593.4701666666624</v>
      </c>
      <c r="F137" s="7">
        <v>457.556999999987</v>
      </c>
      <c r="G137" s="44">
        <v>701.50799999999754</v>
      </c>
      <c r="H137" s="7"/>
      <c r="I137" s="7"/>
      <c r="J137" s="7"/>
      <c r="K137" s="7"/>
      <c r="L137" s="7"/>
      <c r="M137" s="7"/>
      <c r="N137" s="9"/>
      <c r="O137" s="19"/>
      <c r="P137" s="23"/>
      <c r="Q137" s="23"/>
      <c r="R137" s="23"/>
      <c r="S137" s="23"/>
      <c r="T137" s="23"/>
      <c r="U137" s="23"/>
    </row>
    <row r="138" spans="1:21" x14ac:dyDescent="0.2">
      <c r="A138" s="3"/>
      <c r="B138" s="74"/>
      <c r="C138" s="116" t="s">
        <v>10</v>
      </c>
      <c r="D138" s="56">
        <v>2739.8988500000155</v>
      </c>
      <c r="E138" s="7">
        <v>4759.3082166666663</v>
      </c>
      <c r="F138" s="7">
        <v>424.33599999998887</v>
      </c>
      <c r="G138" s="44">
        <v>744.24299999999835</v>
      </c>
      <c r="H138" s="7"/>
      <c r="I138" s="7"/>
      <c r="J138" s="7"/>
      <c r="K138" s="7"/>
      <c r="L138" s="7"/>
      <c r="M138" s="7"/>
      <c r="N138" s="9"/>
      <c r="O138" s="19"/>
      <c r="P138" s="23"/>
      <c r="Q138" s="23"/>
      <c r="R138" s="23"/>
      <c r="S138" s="23"/>
      <c r="T138" s="23"/>
      <c r="U138" s="23"/>
    </row>
    <row r="139" spans="1:21" x14ac:dyDescent="0.2">
      <c r="A139" s="3"/>
      <c r="B139" s="74"/>
      <c r="C139" s="116" t="s">
        <v>11</v>
      </c>
      <c r="D139" s="56">
        <v>3078.3822333333469</v>
      </c>
      <c r="E139" s="7">
        <v>5110.9623833333299</v>
      </c>
      <c r="F139" s="7">
        <v>475.41599999998095</v>
      </c>
      <c r="G139" s="44">
        <v>794.43899999999815</v>
      </c>
      <c r="H139" s="7"/>
      <c r="I139" s="7"/>
      <c r="J139" s="7"/>
      <c r="K139" s="7"/>
      <c r="L139" s="7"/>
      <c r="M139" s="7"/>
      <c r="N139" s="9"/>
      <c r="O139" s="19"/>
      <c r="P139" s="23"/>
      <c r="Q139" s="23"/>
      <c r="R139" s="23"/>
      <c r="S139" s="23"/>
      <c r="T139" s="23"/>
      <c r="U139" s="23"/>
    </row>
    <row r="140" spans="1:21" x14ac:dyDescent="0.2">
      <c r="A140" s="3"/>
      <c r="B140" s="74"/>
      <c r="C140" s="116" t="s">
        <v>12</v>
      </c>
      <c r="D140" s="56">
        <v>2690.8658000000096</v>
      </c>
      <c r="E140" s="7">
        <v>4365.5528666666587</v>
      </c>
      <c r="F140" s="7">
        <v>405.12699999998688</v>
      </c>
      <c r="G140" s="44">
        <v>681.08799999999712</v>
      </c>
      <c r="H140" s="7"/>
      <c r="I140" s="7"/>
      <c r="J140" s="7"/>
      <c r="K140" s="7"/>
      <c r="L140" s="7"/>
      <c r="M140" s="7"/>
      <c r="N140" s="9"/>
      <c r="O140" s="19"/>
      <c r="P140" s="23"/>
      <c r="Q140" s="23"/>
      <c r="R140" s="23"/>
      <c r="S140" s="23"/>
      <c r="T140" s="23"/>
      <c r="U140" s="23"/>
    </row>
    <row r="141" spans="1:21" x14ac:dyDescent="0.2">
      <c r="A141" s="3"/>
      <c r="B141" s="74"/>
      <c r="C141" s="116" t="s">
        <v>13</v>
      </c>
      <c r="D141" s="56">
        <v>2880.2382333333348</v>
      </c>
      <c r="E141" s="7">
        <v>4574.718366666666</v>
      </c>
      <c r="F141" s="7">
        <v>464.43699999999222</v>
      </c>
      <c r="G141" s="44">
        <v>842.4689999999963</v>
      </c>
      <c r="H141" s="7"/>
      <c r="I141" s="7"/>
      <c r="J141" s="7"/>
      <c r="K141" s="7"/>
      <c r="L141" s="7"/>
      <c r="M141" s="7"/>
      <c r="N141" s="9"/>
      <c r="O141" s="19"/>
      <c r="P141" s="23"/>
      <c r="Q141" s="23"/>
      <c r="R141" s="23"/>
      <c r="S141" s="23"/>
      <c r="T141" s="23"/>
      <c r="U141" s="23"/>
    </row>
    <row r="142" spans="1:21" x14ac:dyDescent="0.2">
      <c r="A142" s="3"/>
      <c r="B142" s="74"/>
      <c r="C142" s="116" t="s">
        <v>14</v>
      </c>
      <c r="D142" s="56">
        <v>2608.8884333333426</v>
      </c>
      <c r="E142" s="7">
        <v>4257.9842666666655</v>
      </c>
      <c r="F142" s="7">
        <v>414.33899999998368</v>
      </c>
      <c r="G142" s="44">
        <v>727.36199999999621</v>
      </c>
      <c r="H142" s="7"/>
      <c r="I142" s="7"/>
      <c r="J142" s="7"/>
      <c r="K142" s="7"/>
      <c r="L142" s="7"/>
      <c r="M142" s="7"/>
      <c r="N142" s="9"/>
      <c r="O142" s="19"/>
      <c r="P142" s="23"/>
      <c r="Q142" s="23"/>
      <c r="R142" s="23"/>
      <c r="S142" s="23"/>
      <c r="T142" s="23"/>
      <c r="U142" s="23"/>
    </row>
    <row r="143" spans="1:21" x14ac:dyDescent="0.2">
      <c r="A143" s="3"/>
      <c r="B143" s="74"/>
      <c r="C143" s="116" t="s">
        <v>15</v>
      </c>
      <c r="D143" s="56">
        <v>2182.0682666666726</v>
      </c>
      <c r="E143" s="7">
        <v>4684.7320499999996</v>
      </c>
      <c r="F143" s="7">
        <v>359.31099999998776</v>
      </c>
      <c r="G143" s="44">
        <v>697.81299999999658</v>
      </c>
      <c r="H143" s="7"/>
      <c r="I143" s="7"/>
      <c r="J143" s="7"/>
      <c r="K143" s="7"/>
      <c r="L143" s="7"/>
      <c r="M143" s="7"/>
      <c r="N143" s="9"/>
      <c r="O143" s="19"/>
      <c r="P143" s="23"/>
      <c r="Q143" s="23"/>
      <c r="R143" s="23"/>
      <c r="S143" s="23"/>
      <c r="T143" s="23"/>
      <c r="U143" s="23"/>
    </row>
    <row r="144" spans="1:21" ht="13.5" thickBot="1" x14ac:dyDescent="0.25">
      <c r="A144" s="3"/>
      <c r="B144" s="85" t="s">
        <v>68</v>
      </c>
      <c r="C144" s="115"/>
      <c r="D144" s="80">
        <f>SUM(D132:D143)</f>
        <v>35557.962950000074</v>
      </c>
      <c r="E144" s="76">
        <f t="shared" ref="E144:G144" si="14">SUM(E132:E143)</f>
        <v>59535.298233333342</v>
      </c>
      <c r="F144" s="76">
        <f t="shared" si="14"/>
        <v>5474.8759999998247</v>
      </c>
      <c r="G144" s="79">
        <f t="shared" si="14"/>
        <v>9441.96899999997</v>
      </c>
      <c r="H144" s="7"/>
      <c r="I144" s="7"/>
      <c r="J144" s="7"/>
      <c r="K144" s="7"/>
      <c r="L144" s="7"/>
      <c r="M144" s="7"/>
      <c r="N144" s="9"/>
      <c r="O144" s="19"/>
      <c r="P144" s="23"/>
      <c r="Q144" s="23"/>
      <c r="R144" s="23"/>
      <c r="S144" s="23"/>
      <c r="T144" s="23"/>
      <c r="U144" s="23"/>
    </row>
    <row r="145" spans="1:21" x14ac:dyDescent="0.2">
      <c r="A145" s="3"/>
      <c r="B145" s="83">
        <v>2019</v>
      </c>
      <c r="C145" s="47" t="s">
        <v>19</v>
      </c>
      <c r="D145" s="55">
        <v>2434.7228500000087</v>
      </c>
      <c r="E145" s="42">
        <v>4984.9711833333367</v>
      </c>
      <c r="F145" s="42">
        <v>401.01199999998522</v>
      </c>
      <c r="G145" s="43">
        <v>808.87699999999802</v>
      </c>
      <c r="H145" s="7"/>
      <c r="I145" s="7"/>
      <c r="J145" s="7"/>
      <c r="K145" s="7"/>
      <c r="L145" s="7"/>
      <c r="M145" s="7"/>
      <c r="N145" s="9"/>
      <c r="O145" s="19"/>
      <c r="P145" s="23"/>
      <c r="Q145" s="23"/>
      <c r="R145" s="23"/>
      <c r="S145" s="23"/>
      <c r="T145" s="23"/>
      <c r="U145" s="23"/>
    </row>
    <row r="146" spans="1:21" x14ac:dyDescent="0.2">
      <c r="A146" s="3"/>
      <c r="B146" s="74"/>
      <c r="C146" s="130" t="s">
        <v>56</v>
      </c>
      <c r="D146" s="56">
        <v>2290.9322666666671</v>
      </c>
      <c r="E146" s="7">
        <v>4690.8567000000103</v>
      </c>
      <c r="F146" s="7">
        <v>390.9609999999854</v>
      </c>
      <c r="G146" s="44">
        <v>737.61499999999751</v>
      </c>
      <c r="H146" s="7"/>
      <c r="I146" s="7"/>
      <c r="J146" s="7"/>
      <c r="K146" s="7"/>
      <c r="L146" s="7"/>
      <c r="M146" s="7"/>
      <c r="N146" s="9"/>
      <c r="O146" s="19"/>
      <c r="P146" s="23"/>
      <c r="Q146" s="23"/>
      <c r="R146" s="23"/>
      <c r="S146" s="23"/>
      <c r="T146" s="23"/>
      <c r="U146" s="23"/>
    </row>
    <row r="147" spans="1:21" x14ac:dyDescent="0.2">
      <c r="A147" s="3"/>
      <c r="B147" s="74"/>
      <c r="C147" s="130" t="s">
        <v>6</v>
      </c>
      <c r="D147" s="56">
        <v>2370.7014666666728</v>
      </c>
      <c r="E147" s="7">
        <v>5506.8883166666565</v>
      </c>
      <c r="F147" s="7">
        <v>379.4239999999902</v>
      </c>
      <c r="G147" s="44">
        <v>852.79399999999612</v>
      </c>
      <c r="H147" s="7"/>
      <c r="I147" s="7"/>
      <c r="J147" s="7"/>
      <c r="K147" s="7"/>
      <c r="L147" s="7"/>
      <c r="M147" s="7"/>
      <c r="N147" s="9"/>
      <c r="O147" s="19"/>
      <c r="P147" s="23"/>
      <c r="Q147" s="23"/>
      <c r="R147" s="23"/>
      <c r="S147" s="23"/>
      <c r="T147" s="23"/>
      <c r="U147" s="23"/>
    </row>
    <row r="148" spans="1:21" x14ac:dyDescent="0.2">
      <c r="A148" s="3"/>
      <c r="B148" s="74"/>
      <c r="C148" s="130" t="s">
        <v>7</v>
      </c>
      <c r="D148" s="56">
        <v>2417.612216666666</v>
      </c>
      <c r="E148" s="7">
        <v>4874.2187333333341</v>
      </c>
      <c r="F148" s="7">
        <v>383.70999999999015</v>
      </c>
      <c r="G148" s="44">
        <v>807.82599999999786</v>
      </c>
      <c r="H148" s="7"/>
      <c r="I148" s="7"/>
      <c r="J148" s="7"/>
      <c r="K148" s="7"/>
      <c r="L148" s="7"/>
      <c r="M148" s="7"/>
      <c r="N148" s="9"/>
      <c r="O148" s="19"/>
      <c r="P148" s="23"/>
      <c r="Q148" s="23"/>
      <c r="R148" s="23"/>
      <c r="S148" s="23"/>
      <c r="T148" s="23"/>
      <c r="U148" s="23"/>
    </row>
    <row r="149" spans="1:21" x14ac:dyDescent="0.2">
      <c r="A149" s="3"/>
      <c r="B149" s="74"/>
      <c r="C149" s="130" t="s">
        <v>8</v>
      </c>
      <c r="D149" s="56">
        <v>2223.5860333333244</v>
      </c>
      <c r="E149" s="7">
        <v>4706.4472499999929</v>
      </c>
      <c r="F149" s="7">
        <v>367.36399999998287</v>
      </c>
      <c r="G149" s="44">
        <v>821.12499999999613</v>
      </c>
      <c r="H149" s="7"/>
      <c r="I149" s="7"/>
      <c r="J149" s="7"/>
      <c r="K149" s="7"/>
      <c r="L149" s="7"/>
      <c r="M149" s="7"/>
      <c r="N149" s="9"/>
      <c r="O149" s="19"/>
      <c r="P149" s="23"/>
      <c r="Q149" s="23"/>
      <c r="R149" s="23"/>
      <c r="S149" s="23"/>
      <c r="T149" s="23"/>
      <c r="U149" s="23"/>
    </row>
    <row r="150" spans="1:21" x14ac:dyDescent="0.2">
      <c r="A150" s="3"/>
      <c r="B150" s="74"/>
      <c r="C150" s="130" t="s">
        <v>9</v>
      </c>
      <c r="D150" s="56">
        <v>2153.5495333333347</v>
      </c>
      <c r="E150" s="7">
        <v>4141.3196333333317</v>
      </c>
      <c r="F150" s="7">
        <v>355.44399999999382</v>
      </c>
      <c r="G150" s="44">
        <v>718.91099999999926</v>
      </c>
      <c r="H150" s="7"/>
      <c r="I150" s="7"/>
      <c r="J150" s="7"/>
      <c r="K150" s="7"/>
      <c r="L150" s="7"/>
      <c r="M150" s="7"/>
      <c r="N150" s="9"/>
      <c r="O150" s="19"/>
      <c r="P150" s="23"/>
      <c r="Q150" s="23"/>
      <c r="R150" s="23"/>
      <c r="S150" s="23"/>
      <c r="T150" s="23"/>
      <c r="U150" s="23"/>
    </row>
    <row r="151" spans="1:21" x14ac:dyDescent="0.2">
      <c r="A151" s="3"/>
      <c r="B151" s="74"/>
      <c r="C151" s="130" t="s">
        <v>10</v>
      </c>
      <c r="D151" s="56">
        <v>2056.7197333333329</v>
      </c>
      <c r="E151" s="7">
        <v>4392.1759500000016</v>
      </c>
      <c r="F151" s="7">
        <v>340.92299999999057</v>
      </c>
      <c r="G151" s="44">
        <v>794.75799999999879</v>
      </c>
      <c r="H151" s="7"/>
      <c r="I151" s="7"/>
      <c r="J151" s="7"/>
      <c r="K151" s="7"/>
      <c r="L151" s="7"/>
      <c r="M151" s="7"/>
      <c r="N151" s="9"/>
      <c r="O151" s="19"/>
      <c r="P151" s="23"/>
      <c r="Q151" s="23"/>
      <c r="R151" s="23"/>
      <c r="S151" s="23"/>
      <c r="T151" s="23"/>
      <c r="U151" s="23"/>
    </row>
    <row r="152" spans="1:21" x14ac:dyDescent="0.2">
      <c r="A152" s="3"/>
      <c r="B152" s="74"/>
      <c r="C152" s="130" t="s">
        <v>11</v>
      </c>
      <c r="D152" s="56">
        <v>2162.569166666663</v>
      </c>
      <c r="E152" s="7">
        <v>4452.422166666669</v>
      </c>
      <c r="F152" s="7">
        <v>359.38899999999308</v>
      </c>
      <c r="G152" s="44">
        <v>825.55499999999734</v>
      </c>
      <c r="H152" s="7"/>
      <c r="I152" s="7"/>
      <c r="J152" s="7"/>
      <c r="K152" s="7"/>
      <c r="L152" s="7"/>
      <c r="M152" s="7"/>
      <c r="N152" s="9"/>
      <c r="O152" s="19"/>
      <c r="P152" s="23"/>
      <c r="Q152" s="23"/>
      <c r="R152" s="23"/>
      <c r="S152" s="23"/>
      <c r="T152" s="23"/>
      <c r="U152" s="23"/>
    </row>
    <row r="153" spans="1:21" x14ac:dyDescent="0.2">
      <c r="A153" s="3"/>
      <c r="B153" s="74"/>
      <c r="C153" s="130" t="s">
        <v>12</v>
      </c>
      <c r="D153" s="56">
        <v>1747.4437833333345</v>
      </c>
      <c r="E153" s="7">
        <v>4214.7836833333422</v>
      </c>
      <c r="F153" s="7">
        <v>299.44099999999628</v>
      </c>
      <c r="G153" s="44">
        <v>737.72199999999714</v>
      </c>
      <c r="H153" s="7"/>
      <c r="I153" s="7"/>
      <c r="J153" s="7"/>
      <c r="K153" s="7"/>
      <c r="L153" s="7"/>
      <c r="M153" s="7"/>
      <c r="N153" s="9"/>
      <c r="O153" s="19"/>
      <c r="P153" s="23"/>
      <c r="Q153" s="23"/>
      <c r="R153" s="23"/>
      <c r="S153" s="23"/>
      <c r="T153" s="23"/>
      <c r="U153" s="23"/>
    </row>
    <row r="154" spans="1:21" x14ac:dyDescent="0.2">
      <c r="A154" s="3"/>
      <c r="B154" s="74"/>
      <c r="C154" s="130" t="s">
        <v>13</v>
      </c>
      <c r="D154" s="56">
        <v>1940.0967500000004</v>
      </c>
      <c r="E154" s="7">
        <v>4967.8143833333297</v>
      </c>
      <c r="F154" s="7">
        <v>326.61800000000119</v>
      </c>
      <c r="G154" s="44">
        <v>802.49999999999727</v>
      </c>
      <c r="H154" s="7"/>
      <c r="I154" s="7"/>
      <c r="J154" s="7"/>
      <c r="K154" s="7"/>
      <c r="L154" s="7"/>
      <c r="M154" s="7"/>
      <c r="N154" s="9"/>
      <c r="O154" s="19"/>
      <c r="P154" s="23"/>
      <c r="Q154" s="23"/>
      <c r="R154" s="23"/>
      <c r="S154" s="23"/>
      <c r="T154" s="23"/>
      <c r="U154" s="23"/>
    </row>
    <row r="155" spans="1:21" x14ac:dyDescent="0.2">
      <c r="A155" s="3"/>
      <c r="B155" s="74"/>
      <c r="C155" s="130" t="s">
        <v>14</v>
      </c>
      <c r="D155" s="56">
        <v>1849.0350333333324</v>
      </c>
      <c r="E155" s="7">
        <v>3509.2230833333333</v>
      </c>
      <c r="F155" s="7">
        <v>310.92699999999149</v>
      </c>
      <c r="G155" s="44">
        <v>572.1669999999981</v>
      </c>
      <c r="H155" s="7"/>
      <c r="I155" s="7"/>
      <c r="J155" s="7"/>
      <c r="K155" s="7"/>
      <c r="L155" s="7"/>
      <c r="M155" s="7"/>
      <c r="N155" s="9"/>
      <c r="O155" s="19"/>
      <c r="P155" s="23"/>
      <c r="Q155" s="23"/>
      <c r="R155" s="23"/>
      <c r="S155" s="23"/>
      <c r="T155" s="23"/>
      <c r="U155" s="23"/>
    </row>
    <row r="156" spans="1:21" x14ac:dyDescent="0.2">
      <c r="A156" s="3"/>
      <c r="B156" s="74"/>
      <c r="C156" s="130" t="s">
        <v>15</v>
      </c>
      <c r="D156" s="56">
        <v>1702.698516666667</v>
      </c>
      <c r="E156" s="7">
        <v>3034.1925333333334</v>
      </c>
      <c r="F156" s="7">
        <v>293.17899999999952</v>
      </c>
      <c r="G156" s="44">
        <v>541.61699999999848</v>
      </c>
      <c r="H156" s="7"/>
      <c r="I156" s="7"/>
      <c r="J156" s="7"/>
      <c r="K156" s="7"/>
      <c r="L156" s="7"/>
      <c r="M156" s="7"/>
      <c r="N156" s="9"/>
      <c r="O156" s="19"/>
      <c r="P156" s="23"/>
      <c r="Q156" s="23"/>
      <c r="R156" s="23"/>
      <c r="S156" s="23"/>
      <c r="T156" s="23"/>
      <c r="U156" s="23"/>
    </row>
    <row r="157" spans="1:21" ht="13.5" thickBot="1" x14ac:dyDescent="0.25">
      <c r="A157" s="3"/>
      <c r="B157" s="85" t="s">
        <v>69</v>
      </c>
      <c r="C157" s="128"/>
      <c r="D157" s="80">
        <f>SUM(D145:D156)</f>
        <v>25349.667350000007</v>
      </c>
      <c r="E157" s="76">
        <f t="shared" ref="E157:G157" si="15">SUM(E145:E156)</f>
        <v>53475.313616666674</v>
      </c>
      <c r="F157" s="76">
        <f t="shared" si="15"/>
        <v>4208.3919999998989</v>
      </c>
      <c r="G157" s="79">
        <f t="shared" si="15"/>
        <v>9021.4669999999714</v>
      </c>
      <c r="H157" s="7"/>
      <c r="I157" s="7"/>
      <c r="J157" s="7"/>
      <c r="K157" s="7"/>
      <c r="L157" s="7"/>
      <c r="M157" s="7"/>
      <c r="N157" s="9"/>
      <c r="O157" s="19"/>
      <c r="P157" s="23"/>
      <c r="Q157" s="23"/>
      <c r="R157" s="23"/>
      <c r="S157" s="23"/>
      <c r="T157" s="23"/>
      <c r="U157" s="23"/>
    </row>
    <row r="158" spans="1:21" x14ac:dyDescent="0.2">
      <c r="A158" s="3"/>
      <c r="B158" s="83">
        <v>2020</v>
      </c>
      <c r="C158" s="47" t="s">
        <v>19</v>
      </c>
      <c r="D158" s="55">
        <v>1734.1109333333316</v>
      </c>
      <c r="E158" s="42">
        <v>3722.2213166666684</v>
      </c>
      <c r="F158" s="42">
        <v>301.94400000000047</v>
      </c>
      <c r="G158" s="43">
        <v>664.25199999999859</v>
      </c>
      <c r="H158" s="7"/>
      <c r="I158" s="7"/>
      <c r="J158" s="7"/>
      <c r="K158" s="7"/>
      <c r="L158" s="7"/>
      <c r="M158" s="7"/>
      <c r="N158" s="9"/>
      <c r="O158" s="19"/>
      <c r="P158" s="23"/>
      <c r="Q158" s="23"/>
      <c r="R158" s="23"/>
      <c r="S158" s="23"/>
      <c r="T158" s="23"/>
      <c r="U158" s="23"/>
    </row>
    <row r="159" spans="1:21" x14ac:dyDescent="0.2">
      <c r="A159" s="3"/>
      <c r="B159" s="74"/>
      <c r="C159" s="130" t="s">
        <v>56</v>
      </c>
      <c r="D159" s="56">
        <v>1512.5126999999984</v>
      </c>
      <c r="E159" s="7">
        <v>3863.8963833333341</v>
      </c>
      <c r="F159" s="7">
        <v>270.29199999999724</v>
      </c>
      <c r="G159" s="44">
        <v>695.2229999999995</v>
      </c>
      <c r="H159" s="7"/>
      <c r="I159" s="7"/>
      <c r="J159" s="7"/>
      <c r="K159" s="7"/>
      <c r="L159" s="7"/>
      <c r="M159" s="7"/>
      <c r="N159" s="9"/>
      <c r="O159" s="19"/>
      <c r="P159" s="23"/>
      <c r="Q159" s="23"/>
      <c r="R159" s="23"/>
      <c r="S159" s="23"/>
      <c r="T159" s="23"/>
      <c r="U159" s="23"/>
    </row>
    <row r="160" spans="1:21" x14ac:dyDescent="0.2">
      <c r="A160" s="3"/>
      <c r="B160" s="74"/>
      <c r="C160" s="130" t="s">
        <v>6</v>
      </c>
      <c r="D160" s="56">
        <v>1931.0550833333275</v>
      </c>
      <c r="E160" s="7">
        <v>5287.3399500000041</v>
      </c>
      <c r="F160" s="7">
        <v>351.99099999999504</v>
      </c>
      <c r="G160" s="44">
        <v>780.79699999999866</v>
      </c>
      <c r="H160" s="7"/>
      <c r="I160" s="7"/>
      <c r="J160" s="7"/>
      <c r="K160" s="7"/>
      <c r="L160" s="7"/>
      <c r="M160" s="7"/>
      <c r="N160" s="9"/>
      <c r="O160" s="19"/>
      <c r="P160" s="23"/>
      <c r="Q160" s="23"/>
      <c r="R160" s="23"/>
      <c r="S160" s="23"/>
      <c r="T160" s="23"/>
      <c r="U160" s="23"/>
    </row>
    <row r="161" spans="1:21" x14ac:dyDescent="0.2">
      <c r="A161" s="3"/>
      <c r="B161" s="74"/>
      <c r="C161" s="131" t="s">
        <v>7</v>
      </c>
      <c r="D161" s="56">
        <v>1028.264416666666</v>
      </c>
      <c r="E161" s="7">
        <v>3132.042550000001</v>
      </c>
      <c r="F161" s="7">
        <v>176.10500000000181</v>
      </c>
      <c r="G161" s="44">
        <v>376.84599999999892</v>
      </c>
      <c r="H161" s="7"/>
      <c r="I161" s="7"/>
      <c r="J161" s="7"/>
      <c r="K161" s="7"/>
      <c r="L161" s="7"/>
      <c r="M161" s="7"/>
      <c r="N161" s="9"/>
      <c r="O161" s="19"/>
      <c r="P161" s="23"/>
      <c r="Q161" s="23"/>
      <c r="R161" s="23"/>
      <c r="S161" s="23"/>
      <c r="T161" s="23"/>
      <c r="U161" s="23"/>
    </row>
    <row r="162" spans="1:21" x14ac:dyDescent="0.2">
      <c r="A162" s="3"/>
      <c r="B162" s="74"/>
      <c r="C162" s="131" t="s">
        <v>8</v>
      </c>
      <c r="D162" s="56">
        <v>676.84590000000014</v>
      </c>
      <c r="E162" s="7">
        <v>1491.412683333333</v>
      </c>
      <c r="F162" s="7">
        <v>94.208000000001064</v>
      </c>
      <c r="G162" s="44">
        <v>195.7920000000002</v>
      </c>
      <c r="H162" s="7"/>
      <c r="I162" s="7"/>
      <c r="J162" s="7"/>
      <c r="K162" s="7"/>
      <c r="L162" s="7"/>
      <c r="M162" s="7"/>
      <c r="N162" s="9"/>
      <c r="O162" s="19"/>
      <c r="P162" s="23"/>
      <c r="Q162" s="23"/>
      <c r="R162" s="23"/>
      <c r="S162" s="23"/>
      <c r="T162" s="23"/>
      <c r="U162" s="23"/>
    </row>
    <row r="163" spans="1:21" x14ac:dyDescent="0.2">
      <c r="A163" s="3"/>
      <c r="B163" s="74"/>
      <c r="C163" s="131" t="s">
        <v>9</v>
      </c>
      <c r="D163" s="56">
        <v>841.25450000000183</v>
      </c>
      <c r="E163" s="7">
        <v>2297.4789999999989</v>
      </c>
      <c r="F163" s="7">
        <v>137.56000000000137</v>
      </c>
      <c r="G163" s="44">
        <v>323.03399999999908</v>
      </c>
      <c r="H163" s="7"/>
      <c r="I163" s="7"/>
      <c r="J163" s="7"/>
      <c r="K163" s="7"/>
      <c r="L163" s="7"/>
      <c r="M163" s="7"/>
      <c r="N163" s="9"/>
      <c r="O163" s="19"/>
      <c r="P163" s="23"/>
      <c r="Q163" s="23"/>
      <c r="R163" s="23"/>
      <c r="S163" s="23"/>
      <c r="T163" s="23"/>
      <c r="U163" s="23"/>
    </row>
    <row r="164" spans="1:21" x14ac:dyDescent="0.2">
      <c r="A164" s="3"/>
      <c r="B164" s="74"/>
      <c r="C164" s="133" t="s">
        <v>10</v>
      </c>
      <c r="D164" s="56">
        <v>876.15466666666555</v>
      </c>
      <c r="E164" s="7">
        <v>2336.0409166666686</v>
      </c>
      <c r="F164" s="7">
        <v>150.09500000000131</v>
      </c>
      <c r="G164" s="44">
        <v>320.35899999999907</v>
      </c>
      <c r="H164" s="7"/>
      <c r="I164" s="7"/>
      <c r="J164" s="7"/>
      <c r="K164" s="7"/>
      <c r="L164" s="7"/>
      <c r="M164" s="7"/>
      <c r="N164" s="9"/>
      <c r="O164" s="19"/>
      <c r="P164" s="23"/>
      <c r="Q164" s="23"/>
      <c r="R164" s="23"/>
      <c r="S164" s="23"/>
      <c r="T164" s="23"/>
      <c r="U164" s="23"/>
    </row>
    <row r="165" spans="1:21" x14ac:dyDescent="0.2">
      <c r="A165" s="3"/>
      <c r="B165" s="74"/>
      <c r="C165" s="133" t="s">
        <v>11</v>
      </c>
      <c r="D165" s="56">
        <v>808.51454999999771</v>
      </c>
      <c r="E165" s="7">
        <v>2650.0080833333345</v>
      </c>
      <c r="F165" s="7">
        <v>142.82100000000108</v>
      </c>
      <c r="G165" s="44">
        <v>359.1779999999992</v>
      </c>
      <c r="H165" s="7"/>
      <c r="I165" s="7"/>
      <c r="J165" s="7"/>
      <c r="K165" s="7"/>
      <c r="L165" s="7"/>
      <c r="M165" s="7"/>
      <c r="N165" s="9"/>
      <c r="O165" s="19"/>
      <c r="P165" s="23"/>
      <c r="Q165" s="23"/>
      <c r="R165" s="23"/>
      <c r="S165" s="23"/>
      <c r="T165" s="23"/>
      <c r="U165" s="23"/>
    </row>
    <row r="166" spans="1:21" x14ac:dyDescent="0.2">
      <c r="A166" s="3"/>
      <c r="B166" s="74"/>
      <c r="C166" s="133" t="s">
        <v>12</v>
      </c>
      <c r="D166" s="56">
        <v>849.77148333333207</v>
      </c>
      <c r="E166" s="7">
        <v>2304.9828666666622</v>
      </c>
      <c r="F166" s="7">
        <v>149.78000000000068</v>
      </c>
      <c r="G166" s="44">
        <v>340.9839999999997</v>
      </c>
      <c r="H166" s="7"/>
      <c r="I166" s="7"/>
      <c r="J166" s="7"/>
      <c r="K166" s="7"/>
      <c r="L166" s="7"/>
      <c r="M166" s="7"/>
      <c r="N166" s="9"/>
      <c r="O166" s="19"/>
      <c r="P166" s="23"/>
      <c r="Q166" s="23"/>
      <c r="R166" s="23"/>
      <c r="S166" s="23"/>
      <c r="T166" s="23"/>
      <c r="U166" s="23"/>
    </row>
    <row r="167" spans="1:21" x14ac:dyDescent="0.2">
      <c r="A167" s="3"/>
      <c r="B167" s="74"/>
      <c r="C167" s="134" t="s">
        <v>13</v>
      </c>
      <c r="D167" s="56">
        <v>900.78539999999919</v>
      </c>
      <c r="E167" s="7">
        <v>2490.9546500000029</v>
      </c>
      <c r="F167" s="7">
        <v>160.34300000000056</v>
      </c>
      <c r="G167" s="44">
        <v>383.81599999999901</v>
      </c>
      <c r="H167" s="7"/>
      <c r="I167" s="7"/>
      <c r="J167" s="7"/>
      <c r="K167" s="7"/>
      <c r="L167" s="7"/>
      <c r="M167" s="7"/>
      <c r="N167" s="9"/>
      <c r="O167" s="19"/>
      <c r="P167" s="23"/>
      <c r="Q167" s="23"/>
      <c r="R167" s="23"/>
      <c r="S167" s="23"/>
      <c r="T167" s="23"/>
      <c r="U167" s="23"/>
    </row>
    <row r="168" spans="1:21" x14ac:dyDescent="0.2">
      <c r="A168" s="3"/>
      <c r="B168" s="74"/>
      <c r="C168" s="134" t="s">
        <v>14</v>
      </c>
      <c r="D168" s="56">
        <v>931.80524999999795</v>
      </c>
      <c r="E168" s="7">
        <v>2682.3211333333352</v>
      </c>
      <c r="F168" s="7">
        <v>158.71400000000156</v>
      </c>
      <c r="G168" s="44">
        <v>426.89299999999952</v>
      </c>
      <c r="H168" s="7"/>
      <c r="I168" s="7"/>
      <c r="J168" s="7"/>
      <c r="K168" s="7"/>
      <c r="L168" s="7"/>
      <c r="M168" s="7"/>
      <c r="N168" s="9"/>
      <c r="O168" s="19"/>
      <c r="P168" s="23"/>
      <c r="Q168" s="23"/>
      <c r="R168" s="23"/>
      <c r="S168" s="23"/>
      <c r="T168" s="23"/>
      <c r="U168" s="23"/>
    </row>
    <row r="169" spans="1:21" x14ac:dyDescent="0.2">
      <c r="A169" s="3"/>
      <c r="B169" s="74"/>
      <c r="C169" s="134" t="s">
        <v>15</v>
      </c>
      <c r="D169" s="56">
        <v>850.91956666666522</v>
      </c>
      <c r="E169" s="7">
        <v>2811.9725833333332</v>
      </c>
      <c r="F169" s="7">
        <v>153.33000000000064</v>
      </c>
      <c r="G169" s="44">
        <v>436.50899999999842</v>
      </c>
      <c r="H169" s="7"/>
      <c r="I169" s="7"/>
      <c r="J169" s="7"/>
      <c r="K169" s="7"/>
      <c r="L169" s="7"/>
      <c r="M169" s="7"/>
      <c r="N169" s="9"/>
      <c r="O169" s="19"/>
      <c r="P169" s="23"/>
      <c r="Q169" s="23"/>
      <c r="R169" s="23"/>
      <c r="S169" s="23"/>
      <c r="T169" s="23"/>
      <c r="U169" s="23"/>
    </row>
    <row r="170" spans="1:21" ht="13.5" thickBot="1" x14ac:dyDescent="0.25">
      <c r="A170" s="3"/>
      <c r="B170" s="85" t="s">
        <v>70</v>
      </c>
      <c r="C170" s="128"/>
      <c r="D170" s="80">
        <f>SUM(D158:D169)</f>
        <v>12941.994449999984</v>
      </c>
      <c r="E170" s="76">
        <f t="shared" ref="E170:G170" si="16">SUM(E158:E169)</f>
        <v>35070.672116666676</v>
      </c>
      <c r="F170" s="76">
        <f t="shared" si="16"/>
        <v>2247.1830000000032</v>
      </c>
      <c r="G170" s="79">
        <f t="shared" si="16"/>
        <v>5303.6829999999891</v>
      </c>
      <c r="H170" s="7"/>
      <c r="I170" s="7"/>
      <c r="J170" s="7"/>
      <c r="K170" s="7"/>
      <c r="L170" s="7"/>
      <c r="M170" s="7"/>
      <c r="N170" s="9"/>
      <c r="O170" s="19"/>
      <c r="P170" s="23"/>
      <c r="Q170" s="23"/>
      <c r="R170" s="23"/>
      <c r="S170" s="23"/>
      <c r="T170" s="23"/>
      <c r="U170" s="23"/>
    </row>
    <row r="171" spans="1:21" x14ac:dyDescent="0.2">
      <c r="A171" s="3"/>
      <c r="B171" s="83">
        <v>2021</v>
      </c>
      <c r="C171" s="47" t="s">
        <v>19</v>
      </c>
      <c r="D171" s="55">
        <v>598.58238333333225</v>
      </c>
      <c r="E171" s="42">
        <v>2828.3793500000015</v>
      </c>
      <c r="F171" s="42">
        <v>118.48900000000215</v>
      </c>
      <c r="G171" s="43">
        <v>511.01699999999823</v>
      </c>
      <c r="H171" s="7"/>
      <c r="I171" s="7"/>
      <c r="J171" s="7"/>
      <c r="K171" s="7"/>
      <c r="L171" s="7"/>
      <c r="M171" s="7"/>
      <c r="N171" s="9"/>
      <c r="O171" s="19"/>
      <c r="P171" s="23"/>
      <c r="Q171" s="23"/>
      <c r="R171" s="23"/>
      <c r="S171" s="23"/>
      <c r="T171" s="23"/>
      <c r="U171" s="23"/>
    </row>
    <row r="172" spans="1:21" x14ac:dyDescent="0.2">
      <c r="A172" s="3"/>
      <c r="B172" s="74"/>
      <c r="C172" s="137" t="s">
        <v>56</v>
      </c>
      <c r="D172" s="56">
        <v>516.67333333333272</v>
      </c>
      <c r="E172" s="7">
        <v>2351.5878333333294</v>
      </c>
      <c r="F172" s="7">
        <v>107.0370000000016</v>
      </c>
      <c r="G172" s="44">
        <v>490.08899999999772</v>
      </c>
      <c r="H172" s="7"/>
      <c r="I172" s="7"/>
      <c r="J172" s="7"/>
      <c r="K172" s="7"/>
      <c r="L172" s="7"/>
      <c r="M172" s="7"/>
      <c r="N172" s="9"/>
      <c r="O172" s="19"/>
      <c r="P172" s="23"/>
      <c r="Q172" s="23"/>
      <c r="R172" s="23"/>
      <c r="S172" s="23"/>
      <c r="T172" s="23"/>
      <c r="U172" s="23"/>
    </row>
    <row r="173" spans="1:21" x14ac:dyDescent="0.2">
      <c r="A173" s="3"/>
      <c r="B173" s="74"/>
      <c r="C173" s="137" t="s">
        <v>6</v>
      </c>
      <c r="D173" s="56">
        <v>622.21669999999949</v>
      </c>
      <c r="E173" s="7">
        <v>2363.1428000000005</v>
      </c>
      <c r="F173" s="7">
        <v>157.54100000000082</v>
      </c>
      <c r="G173" s="44">
        <v>484.43299999999971</v>
      </c>
      <c r="H173" s="7"/>
      <c r="I173" s="7"/>
      <c r="J173" s="7"/>
      <c r="K173" s="7"/>
      <c r="L173" s="7"/>
      <c r="M173" s="7"/>
      <c r="N173" s="9"/>
      <c r="O173" s="19"/>
      <c r="P173" s="23"/>
      <c r="Q173" s="23"/>
      <c r="R173" s="23"/>
      <c r="S173" s="23"/>
      <c r="T173" s="23"/>
      <c r="U173" s="23"/>
    </row>
    <row r="174" spans="1:21" x14ac:dyDescent="0.2">
      <c r="A174" s="3"/>
      <c r="B174" s="74"/>
      <c r="C174" s="138" t="s">
        <v>7</v>
      </c>
      <c r="D174" s="56">
        <v>602.59791666666581</v>
      </c>
      <c r="E174" s="7">
        <v>2134.2090333333331</v>
      </c>
      <c r="F174" s="7">
        <v>181.38600000000119</v>
      </c>
      <c r="G174" s="44">
        <v>389.2369999999986</v>
      </c>
      <c r="H174" s="7"/>
      <c r="I174" s="7"/>
      <c r="J174" s="7"/>
      <c r="K174" s="7"/>
      <c r="L174" s="7"/>
      <c r="M174" s="7"/>
      <c r="N174" s="9"/>
      <c r="O174" s="19"/>
      <c r="P174" s="23"/>
      <c r="Q174" s="23"/>
      <c r="R174" s="23"/>
      <c r="S174" s="23"/>
      <c r="T174" s="23"/>
      <c r="U174" s="23"/>
    </row>
    <row r="175" spans="1:21" x14ac:dyDescent="0.2">
      <c r="A175" s="3"/>
      <c r="B175" s="74"/>
      <c r="C175" s="138" t="s">
        <v>8</v>
      </c>
      <c r="D175" s="56">
        <v>483.38240000000042</v>
      </c>
      <c r="E175" s="7">
        <v>1920.5798833333349</v>
      </c>
      <c r="F175" s="7">
        <v>109.14400000000128</v>
      </c>
      <c r="G175" s="44">
        <v>342.94599999999906</v>
      </c>
      <c r="H175" s="7"/>
      <c r="I175" s="7"/>
      <c r="J175" s="7"/>
      <c r="K175" s="7"/>
      <c r="L175" s="7"/>
      <c r="M175" s="7"/>
      <c r="N175" s="9"/>
      <c r="O175" s="19"/>
      <c r="P175" s="23"/>
      <c r="Q175" s="23"/>
      <c r="R175" s="23"/>
      <c r="S175" s="23"/>
      <c r="T175" s="23"/>
      <c r="U175" s="23"/>
    </row>
    <row r="176" spans="1:21" x14ac:dyDescent="0.2">
      <c r="A176" s="3"/>
      <c r="B176" s="74"/>
      <c r="C176" s="138" t="s">
        <v>9</v>
      </c>
      <c r="D176" s="56">
        <v>514.69854999999961</v>
      </c>
      <c r="E176" s="7">
        <v>2002.1797666666666</v>
      </c>
      <c r="F176" s="7">
        <v>106.56300000000097</v>
      </c>
      <c r="G176" s="44">
        <v>360.0469999999994</v>
      </c>
      <c r="H176" s="7"/>
      <c r="I176" s="7"/>
      <c r="J176" s="7"/>
      <c r="K176" s="7"/>
      <c r="L176" s="7"/>
      <c r="M176" s="7"/>
      <c r="N176" s="9"/>
      <c r="O176" s="19"/>
      <c r="P176" s="23"/>
      <c r="Q176" s="23"/>
      <c r="R176" s="23"/>
      <c r="S176" s="23"/>
      <c r="T176" s="23"/>
      <c r="U176" s="23"/>
    </row>
    <row r="177" spans="1:21" x14ac:dyDescent="0.2">
      <c r="A177" s="3"/>
      <c r="B177" s="74"/>
      <c r="C177" s="139" t="s">
        <v>10</v>
      </c>
      <c r="D177" s="56">
        <v>621.04696666666689</v>
      </c>
      <c r="E177" s="7">
        <v>2401.1300999999989</v>
      </c>
      <c r="F177" s="7">
        <v>123.5190000000013</v>
      </c>
      <c r="G177" s="44">
        <v>443.26099999999769</v>
      </c>
      <c r="H177" s="7"/>
      <c r="I177" s="7"/>
      <c r="J177" s="7"/>
      <c r="K177" s="7"/>
      <c r="L177" s="7"/>
      <c r="M177" s="7"/>
      <c r="N177" s="9"/>
      <c r="O177" s="19"/>
      <c r="P177" s="23"/>
      <c r="Q177" s="23"/>
      <c r="R177" s="23"/>
      <c r="S177" s="23"/>
      <c r="T177" s="23"/>
      <c r="U177" s="23"/>
    </row>
    <row r="178" spans="1:21" x14ac:dyDescent="0.2">
      <c r="A178" s="3"/>
      <c r="B178" s="74"/>
      <c r="C178" s="139" t="s">
        <v>11</v>
      </c>
      <c r="D178" s="56">
        <v>624.07374999999968</v>
      </c>
      <c r="E178" s="7">
        <v>2993.4283</v>
      </c>
      <c r="F178" s="7">
        <v>118.67100000000126</v>
      </c>
      <c r="G178" s="44">
        <v>940.38099999999781</v>
      </c>
      <c r="H178" s="7"/>
      <c r="I178" s="7"/>
      <c r="J178" s="7"/>
      <c r="K178" s="7"/>
      <c r="L178" s="7"/>
      <c r="M178" s="7"/>
      <c r="N178" s="9"/>
      <c r="O178" s="19"/>
      <c r="P178" s="23"/>
      <c r="Q178" s="23"/>
      <c r="R178" s="23"/>
      <c r="S178" s="23"/>
      <c r="T178" s="23"/>
      <c r="U178" s="23"/>
    </row>
    <row r="179" spans="1:21" x14ac:dyDescent="0.2">
      <c r="A179" s="3"/>
      <c r="B179" s="74"/>
      <c r="C179" s="139" t="s">
        <v>12</v>
      </c>
      <c r="D179" s="56">
        <v>572.88873333333345</v>
      </c>
      <c r="E179" s="7">
        <v>5082.8085833333325</v>
      </c>
      <c r="F179" s="7">
        <v>123.36100000000094</v>
      </c>
      <c r="G179" s="44">
        <v>2061.0490000000004</v>
      </c>
      <c r="H179" s="7"/>
      <c r="I179" s="7"/>
      <c r="J179" s="7"/>
      <c r="K179" s="7"/>
      <c r="L179" s="7"/>
      <c r="M179" s="7"/>
      <c r="N179" s="9"/>
      <c r="O179" s="19"/>
      <c r="P179" s="23"/>
      <c r="Q179" s="23"/>
      <c r="R179" s="23"/>
      <c r="S179" s="23"/>
      <c r="T179" s="23"/>
      <c r="U179" s="23"/>
    </row>
    <row r="180" spans="1:21" ht="13.5" thickBot="1" x14ac:dyDescent="0.25">
      <c r="A180" s="3"/>
      <c r="B180" s="85" t="s">
        <v>71</v>
      </c>
      <c r="C180" s="135"/>
      <c r="D180" s="80">
        <f>SUM(D171:D179)</f>
        <v>5156.1607333333304</v>
      </c>
      <c r="E180" s="76">
        <f t="shared" ref="E180:G180" si="17">SUM(E171:E179)</f>
        <v>24077.445649999998</v>
      </c>
      <c r="F180" s="76">
        <f t="shared" si="17"/>
        <v>1145.7110000000116</v>
      </c>
      <c r="G180" s="79">
        <f t="shared" si="17"/>
        <v>6022.4599999999882</v>
      </c>
      <c r="H180" s="7"/>
      <c r="I180" s="7"/>
      <c r="J180" s="7"/>
      <c r="K180" s="7"/>
      <c r="L180" s="7"/>
      <c r="M180" s="7"/>
      <c r="N180" s="9"/>
      <c r="O180" s="19"/>
      <c r="P180" s="23"/>
      <c r="Q180" s="23"/>
      <c r="R180" s="23"/>
      <c r="S180" s="23"/>
      <c r="T180" s="23"/>
      <c r="U180" s="23"/>
    </row>
    <row r="181" spans="1:21" ht="13.5" thickBot="1" x14ac:dyDescent="0.25">
      <c r="A181" s="3"/>
      <c r="B181" s="70"/>
      <c r="C181" s="6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"/>
      <c r="O181" s="19"/>
      <c r="P181" s="23"/>
      <c r="Q181" s="23"/>
      <c r="R181" s="23"/>
      <c r="S181" s="23"/>
      <c r="T181" s="23"/>
      <c r="U181" s="23"/>
    </row>
    <row r="182" spans="1:21" ht="13.5" thickBot="1" x14ac:dyDescent="0.25">
      <c r="A182" s="3"/>
      <c r="B182" s="104" t="s">
        <v>72</v>
      </c>
      <c r="C182" s="105"/>
      <c r="D182" s="122">
        <f>+D180/SUM(D158:D166)-1</f>
        <v>-0.49737596548823448</v>
      </c>
      <c r="E182" s="123">
        <f t="shared" ref="E182:G182" si="18">+E180/SUM(E158:E166)-1</f>
        <v>-0.11105523501363002</v>
      </c>
      <c r="F182" s="123">
        <f t="shared" si="18"/>
        <v>-0.35445482184994126</v>
      </c>
      <c r="G182" s="124">
        <f t="shared" si="18"/>
        <v>0.48465720769191867</v>
      </c>
      <c r="H182" s="7"/>
      <c r="I182" s="7"/>
      <c r="J182" s="7"/>
      <c r="K182" s="7"/>
      <c r="L182" s="7"/>
      <c r="M182" s="7"/>
      <c r="N182" s="9"/>
      <c r="O182" s="19"/>
      <c r="P182" s="23"/>
      <c r="Q182" s="23"/>
      <c r="R182" s="23"/>
      <c r="S182" s="23"/>
      <c r="T182" s="23"/>
      <c r="U182" s="23"/>
    </row>
    <row r="183" spans="1:21" x14ac:dyDescent="0.2">
      <c r="A183" s="3"/>
      <c r="B183" s="70"/>
      <c r="C183" s="69"/>
      <c r="D183" s="121"/>
      <c r="E183" s="121"/>
      <c r="F183" s="121"/>
      <c r="G183" s="121"/>
      <c r="H183" s="7"/>
      <c r="I183" s="7"/>
      <c r="J183" s="7"/>
      <c r="K183" s="7"/>
      <c r="L183" s="7"/>
      <c r="M183" s="7"/>
      <c r="N183" s="9"/>
      <c r="O183" s="19"/>
      <c r="P183" s="23"/>
      <c r="Q183" s="23"/>
      <c r="R183" s="23"/>
      <c r="S183" s="23"/>
      <c r="T183" s="23"/>
      <c r="U183" s="23"/>
    </row>
    <row r="184" spans="1:21" x14ac:dyDescent="0.2">
      <c r="A184" s="3"/>
      <c r="B184" s="70"/>
      <c r="C184" s="136"/>
      <c r="D184" s="121"/>
      <c r="E184" s="121"/>
      <c r="F184" s="71"/>
      <c r="G184" s="71"/>
      <c r="H184" s="7"/>
      <c r="I184" s="7"/>
      <c r="J184" s="7"/>
      <c r="K184" s="7"/>
      <c r="L184" s="7"/>
      <c r="M184" s="7"/>
      <c r="N184" s="9"/>
      <c r="O184" s="19"/>
      <c r="P184" s="23"/>
      <c r="Q184" s="23"/>
      <c r="R184" s="23"/>
      <c r="S184" s="23"/>
      <c r="T184" s="23"/>
      <c r="U184" s="23"/>
    </row>
    <row r="185" spans="1:21" x14ac:dyDescent="0.2">
      <c r="A185" s="3"/>
      <c r="B185" s="70"/>
      <c r="C185" s="129"/>
      <c r="D185" s="121"/>
      <c r="E185" s="121"/>
      <c r="F185" s="71"/>
      <c r="G185" s="71"/>
      <c r="H185" s="7"/>
      <c r="I185" s="7"/>
      <c r="J185" s="7"/>
      <c r="K185" s="7"/>
      <c r="L185" s="7"/>
      <c r="M185" s="7"/>
      <c r="N185" s="9"/>
      <c r="O185" s="19"/>
      <c r="P185" s="23"/>
      <c r="Q185" s="23"/>
      <c r="R185" s="23"/>
      <c r="S185" s="23"/>
      <c r="T185" s="23"/>
      <c r="U185" s="23"/>
    </row>
    <row r="186" spans="1:21" x14ac:dyDescent="0.2">
      <c r="A186" s="3"/>
      <c r="B186" s="70"/>
      <c r="C186" s="69"/>
      <c r="D186" s="121"/>
      <c r="E186" s="121"/>
      <c r="F186" s="71"/>
      <c r="G186" s="71"/>
      <c r="H186" s="7"/>
      <c r="I186" s="7"/>
      <c r="J186" s="7"/>
      <c r="K186" s="7"/>
      <c r="L186" s="7"/>
      <c r="M186" s="7"/>
      <c r="N186" s="9"/>
      <c r="O186" s="19"/>
      <c r="P186" s="23"/>
      <c r="Q186" s="23"/>
      <c r="R186" s="23"/>
      <c r="S186" s="23"/>
      <c r="T186" s="23"/>
      <c r="U186" s="23"/>
    </row>
    <row r="187" spans="1:21" x14ac:dyDescent="0.2">
      <c r="A187" s="3"/>
      <c r="B187" s="21" t="s">
        <v>3</v>
      </c>
      <c r="C187" s="4"/>
      <c r="D187" s="121"/>
      <c r="E187" s="95"/>
      <c r="F187" s="4"/>
      <c r="G187" s="4"/>
      <c r="H187" s="7"/>
      <c r="I187" s="7"/>
      <c r="J187" s="7"/>
      <c r="K187" s="7"/>
      <c r="L187" s="7"/>
      <c r="M187" s="7"/>
      <c r="N187" s="9"/>
      <c r="O187" s="19"/>
      <c r="P187" s="23"/>
      <c r="Q187" s="23"/>
      <c r="R187" s="23"/>
      <c r="S187" s="23"/>
      <c r="T187" s="23"/>
      <c r="U187" s="23"/>
    </row>
    <row r="188" spans="1:21" x14ac:dyDescent="0.2">
      <c r="A188" s="3"/>
      <c r="B188" s="4"/>
      <c r="C188" s="4"/>
      <c r="D188" s="37" t="s">
        <v>61</v>
      </c>
      <c r="E188" s="4"/>
      <c r="F188" s="4"/>
      <c r="G188" s="4"/>
      <c r="H188" s="7"/>
      <c r="I188" s="7"/>
      <c r="J188" s="7"/>
      <c r="K188" s="7"/>
      <c r="L188" s="7"/>
      <c r="M188" s="7"/>
      <c r="N188" s="9"/>
      <c r="O188" s="19"/>
      <c r="P188" s="23"/>
      <c r="Q188" s="23"/>
      <c r="R188" s="23"/>
      <c r="S188" s="23"/>
      <c r="T188" s="23"/>
      <c r="U188" s="23"/>
    </row>
    <row r="189" spans="1:21" x14ac:dyDescent="0.2">
      <c r="A189" s="3"/>
      <c r="B189" s="4"/>
      <c r="C189" s="4"/>
      <c r="D189" s="37"/>
      <c r="E189" s="4"/>
      <c r="F189" s="4"/>
      <c r="G189" s="4"/>
      <c r="H189" s="7"/>
      <c r="I189" s="7"/>
      <c r="J189" s="7"/>
      <c r="K189" s="7"/>
      <c r="L189" s="7"/>
      <c r="M189" s="7"/>
      <c r="N189" s="9"/>
      <c r="O189" s="19"/>
      <c r="P189" s="23"/>
      <c r="Q189" s="23"/>
      <c r="R189" s="23"/>
      <c r="S189" s="23"/>
      <c r="T189" s="23"/>
      <c r="U189" s="23"/>
    </row>
    <row r="190" spans="1:21" x14ac:dyDescent="0.2">
      <c r="A190" s="3"/>
      <c r="B190" s="4"/>
      <c r="C190" s="4"/>
      <c r="D190" s="37"/>
      <c r="E190" s="4"/>
      <c r="F190" s="4"/>
      <c r="G190" s="4"/>
      <c r="H190" s="7"/>
      <c r="I190" s="7"/>
      <c r="J190" s="7"/>
      <c r="K190" s="7"/>
      <c r="L190" s="7"/>
      <c r="M190" s="7"/>
      <c r="N190" s="9"/>
      <c r="O190" s="19"/>
      <c r="P190" s="23"/>
      <c r="Q190" s="23"/>
      <c r="R190" s="23"/>
      <c r="S190" s="23"/>
      <c r="T190" s="23"/>
      <c r="U190" s="23"/>
    </row>
    <row r="191" spans="1:21" x14ac:dyDescent="0.2">
      <c r="A191" s="3"/>
      <c r="B191" s="4"/>
      <c r="C191" s="4"/>
      <c r="D191" s="37"/>
      <c r="E191" s="4"/>
      <c r="F191" s="4"/>
      <c r="G191" s="4"/>
      <c r="H191" s="7"/>
      <c r="I191" s="7"/>
      <c r="J191" s="7"/>
      <c r="K191" s="7"/>
      <c r="L191" s="7"/>
      <c r="M191" s="7"/>
      <c r="N191" s="9"/>
      <c r="O191" s="19"/>
      <c r="P191" s="23"/>
      <c r="Q191" s="23"/>
      <c r="R191" s="23"/>
      <c r="S191" s="23"/>
      <c r="T191" s="23"/>
      <c r="U191" s="23"/>
    </row>
    <row r="192" spans="1:21" x14ac:dyDescent="0.2">
      <c r="A192" s="3"/>
      <c r="B192" s="4"/>
      <c r="C192" s="4"/>
      <c r="D192" s="37"/>
      <c r="E192" s="4"/>
      <c r="F192" s="4"/>
      <c r="G192" s="4"/>
      <c r="H192" s="7"/>
      <c r="I192" s="7"/>
      <c r="J192" s="7"/>
      <c r="K192" s="7"/>
      <c r="L192" s="7"/>
      <c r="M192" s="7"/>
      <c r="N192" s="9"/>
      <c r="O192" s="19"/>
      <c r="P192" s="23"/>
      <c r="Q192" s="23"/>
      <c r="R192" s="23"/>
      <c r="S192" s="23"/>
      <c r="T192" s="23"/>
      <c r="U192" s="23"/>
    </row>
    <row r="193" spans="1:21" x14ac:dyDescent="0.2">
      <c r="A193" s="3"/>
      <c r="B193" s="4"/>
      <c r="C193" s="4"/>
      <c r="D193" s="37"/>
      <c r="E193" s="4"/>
      <c r="F193" s="4"/>
      <c r="G193" s="4"/>
      <c r="H193" s="7"/>
      <c r="I193" s="7"/>
      <c r="J193" s="7"/>
      <c r="K193" s="7"/>
      <c r="L193" s="7"/>
      <c r="M193" s="7"/>
      <c r="N193" s="9"/>
      <c r="O193" s="19"/>
      <c r="P193" s="23"/>
      <c r="Q193" s="23"/>
      <c r="R193" s="23"/>
      <c r="S193" s="23"/>
      <c r="T193" s="23"/>
      <c r="U193" s="23"/>
    </row>
    <row r="194" spans="1:21" x14ac:dyDescent="0.2">
      <c r="A194" s="3"/>
      <c r="B194" s="4"/>
      <c r="C194" s="4"/>
      <c r="D194" s="37"/>
      <c r="E194" s="4"/>
      <c r="F194" s="4"/>
      <c r="G194" s="4"/>
      <c r="H194" s="9"/>
      <c r="I194" s="9"/>
      <c r="J194" s="9"/>
      <c r="K194" s="9"/>
      <c r="L194" s="9"/>
      <c r="M194" s="9"/>
      <c r="N194" s="9"/>
      <c r="O194" s="19"/>
      <c r="P194" s="23"/>
      <c r="Q194" s="23"/>
      <c r="R194" s="23"/>
      <c r="S194" s="23"/>
      <c r="T194" s="23"/>
      <c r="U194" s="23"/>
    </row>
    <row r="195" spans="1:21" x14ac:dyDescent="0.2">
      <c r="A195" s="3"/>
      <c r="B195" s="4"/>
      <c r="C195" s="4"/>
      <c r="D195" s="37"/>
      <c r="E195" s="4"/>
      <c r="F195" s="4"/>
      <c r="G195" s="4"/>
      <c r="H195" s="9"/>
      <c r="I195" s="9"/>
      <c r="J195" s="9"/>
      <c r="K195" s="9"/>
      <c r="L195" s="9"/>
      <c r="M195" s="9"/>
      <c r="N195" s="9"/>
      <c r="O195" s="19"/>
      <c r="P195" s="23"/>
      <c r="Q195" s="23"/>
      <c r="R195" s="23"/>
      <c r="S195" s="23"/>
      <c r="T195" s="23"/>
      <c r="U195" s="23"/>
    </row>
    <row r="196" spans="1:21" x14ac:dyDescent="0.2">
      <c r="A196" s="3"/>
      <c r="B196" s="4"/>
      <c r="C196" s="4"/>
      <c r="D196" s="37"/>
      <c r="E196" s="4"/>
      <c r="F196" s="4"/>
      <c r="G196" s="4"/>
      <c r="H196" s="9"/>
      <c r="I196" s="9"/>
      <c r="J196" s="9"/>
      <c r="K196" s="9"/>
      <c r="L196" s="9"/>
      <c r="M196" s="9"/>
      <c r="N196" s="9"/>
      <c r="O196" s="19"/>
      <c r="P196" s="23"/>
      <c r="Q196" s="23"/>
      <c r="R196" s="23"/>
      <c r="S196" s="23"/>
      <c r="T196" s="23"/>
      <c r="U196" s="23"/>
    </row>
    <row r="197" spans="1:21" x14ac:dyDescent="0.2">
      <c r="A197" s="3"/>
      <c r="B197" s="4"/>
      <c r="C197" s="4"/>
      <c r="D197" s="37"/>
      <c r="E197" s="4"/>
      <c r="F197" s="4"/>
      <c r="G197" s="4"/>
      <c r="H197" s="9"/>
      <c r="I197" s="9"/>
      <c r="J197" s="9"/>
      <c r="K197" s="9"/>
      <c r="L197" s="9"/>
      <c r="M197" s="9"/>
      <c r="N197" s="9"/>
      <c r="O197" s="19"/>
      <c r="P197" s="23"/>
      <c r="Q197" s="23"/>
      <c r="R197" s="23"/>
      <c r="S197" s="23"/>
      <c r="T197" s="23"/>
      <c r="U197" s="23"/>
    </row>
    <row r="198" spans="1:21" x14ac:dyDescent="0.2">
      <c r="A198" s="3"/>
      <c r="B198" s="4"/>
      <c r="C198" s="4"/>
      <c r="D198" s="37"/>
      <c r="E198" s="4"/>
      <c r="F198" s="4"/>
      <c r="G198" s="4"/>
      <c r="H198" s="9"/>
      <c r="I198" s="9"/>
      <c r="J198" s="9"/>
      <c r="K198" s="9"/>
      <c r="L198" s="9"/>
      <c r="M198" s="9"/>
      <c r="N198" s="9"/>
      <c r="O198" s="19"/>
      <c r="P198" s="23"/>
      <c r="Q198" s="23"/>
      <c r="R198" s="23"/>
      <c r="S198" s="23"/>
      <c r="T198" s="23"/>
      <c r="U198" s="23"/>
    </row>
    <row r="199" spans="1:21" x14ac:dyDescent="0.2">
      <c r="A199" s="3"/>
      <c r="B199" s="4"/>
      <c r="C199" s="4"/>
      <c r="D199" s="37"/>
      <c r="E199" s="4"/>
      <c r="F199" s="4"/>
      <c r="G199" s="4"/>
      <c r="H199" s="9"/>
      <c r="I199" s="9"/>
      <c r="J199" s="9"/>
      <c r="K199" s="9"/>
      <c r="L199" s="9"/>
      <c r="M199" s="9"/>
      <c r="N199" s="9"/>
      <c r="O199" s="19"/>
      <c r="P199" s="23"/>
      <c r="Q199" s="23"/>
      <c r="R199" s="23"/>
      <c r="S199" s="23"/>
      <c r="T199" s="23"/>
      <c r="U199" s="23"/>
    </row>
    <row r="200" spans="1:21" x14ac:dyDescent="0.2">
      <c r="A200" s="3"/>
      <c r="B200" s="4"/>
      <c r="C200" s="4"/>
      <c r="D200" s="37"/>
      <c r="E200" s="4"/>
      <c r="F200" s="4"/>
      <c r="G200" s="4"/>
      <c r="H200" s="9"/>
      <c r="I200" s="9"/>
      <c r="J200" s="9"/>
      <c r="K200" s="9"/>
      <c r="L200" s="9"/>
      <c r="M200" s="9"/>
      <c r="N200" s="9"/>
      <c r="O200" s="19"/>
      <c r="P200" s="23"/>
      <c r="Q200" s="23"/>
      <c r="R200" s="23"/>
      <c r="S200" s="23"/>
      <c r="T200" s="23"/>
      <c r="U200" s="23"/>
    </row>
    <row r="201" spans="1:21" x14ac:dyDescent="0.2">
      <c r="A201" s="3"/>
      <c r="B201" s="4"/>
      <c r="C201" s="4"/>
      <c r="D201" s="37"/>
      <c r="E201" s="4"/>
      <c r="F201" s="4"/>
      <c r="G201" s="4"/>
      <c r="H201" s="9"/>
      <c r="I201" s="9"/>
      <c r="J201" s="9"/>
      <c r="K201" s="9"/>
      <c r="L201" s="9"/>
      <c r="M201" s="9"/>
      <c r="N201" s="9"/>
      <c r="O201" s="19"/>
      <c r="P201" s="23"/>
      <c r="Q201" s="23"/>
      <c r="R201" s="23"/>
      <c r="S201" s="23"/>
      <c r="T201" s="23"/>
      <c r="U201" s="23"/>
    </row>
    <row r="202" spans="1:21" x14ac:dyDescent="0.2">
      <c r="A202" s="3"/>
      <c r="B202" s="4"/>
      <c r="C202" s="4"/>
      <c r="D202" s="37"/>
      <c r="E202" s="4"/>
      <c r="F202" s="4"/>
      <c r="G202" s="4"/>
      <c r="H202" s="9"/>
      <c r="I202" s="9"/>
      <c r="J202" s="9"/>
      <c r="K202" s="9"/>
      <c r="L202" s="9"/>
      <c r="M202" s="9"/>
      <c r="N202" s="9"/>
      <c r="O202" s="19"/>
      <c r="P202" s="23"/>
      <c r="Q202" s="23"/>
      <c r="R202" s="23"/>
      <c r="S202" s="23"/>
      <c r="T202" s="23"/>
      <c r="U202" s="23"/>
    </row>
    <row r="203" spans="1:21" x14ac:dyDescent="0.2">
      <c r="A203" s="3"/>
      <c r="B203" s="4"/>
      <c r="C203" s="4"/>
      <c r="D203" s="37"/>
      <c r="E203" s="4"/>
      <c r="F203" s="4"/>
      <c r="G203" s="4"/>
      <c r="H203" s="9"/>
      <c r="I203" s="9"/>
      <c r="J203" s="9"/>
      <c r="K203" s="9"/>
      <c r="L203" s="9"/>
      <c r="M203" s="9"/>
      <c r="N203" s="9"/>
      <c r="O203" s="19"/>
      <c r="P203" s="23"/>
      <c r="Q203" s="23"/>
      <c r="R203" s="23"/>
      <c r="S203" s="23"/>
      <c r="T203" s="23"/>
      <c r="U203" s="23"/>
    </row>
    <row r="204" spans="1:21" x14ac:dyDescent="0.2">
      <c r="A204" s="3"/>
      <c r="B204" s="4"/>
      <c r="C204" s="4"/>
      <c r="D204" s="37"/>
      <c r="E204" s="4"/>
      <c r="F204" s="4"/>
      <c r="G204" s="4"/>
      <c r="H204" s="9"/>
      <c r="I204" s="9"/>
      <c r="J204" s="9"/>
      <c r="K204" s="9"/>
      <c r="L204" s="9"/>
      <c r="M204" s="9"/>
      <c r="N204" s="9"/>
      <c r="O204" s="19"/>
      <c r="P204" s="23"/>
      <c r="Q204" s="23"/>
      <c r="R204" s="23"/>
      <c r="S204" s="23"/>
      <c r="T204" s="23"/>
      <c r="U204" s="23"/>
    </row>
    <row r="205" spans="1:21" x14ac:dyDescent="0.2">
      <c r="A205" s="3"/>
      <c r="B205" s="4"/>
      <c r="C205" s="4"/>
      <c r="D205" s="37"/>
      <c r="E205" s="4"/>
      <c r="F205" s="4"/>
      <c r="G205" s="4"/>
      <c r="H205" s="9"/>
      <c r="I205" s="9"/>
      <c r="J205" s="9"/>
      <c r="K205" s="9"/>
      <c r="L205" s="9"/>
      <c r="M205" s="9"/>
      <c r="N205" s="9"/>
      <c r="O205" s="19"/>
      <c r="P205" s="23"/>
      <c r="Q205" s="23"/>
      <c r="R205" s="23"/>
      <c r="S205" s="23"/>
      <c r="T205" s="23"/>
      <c r="U205" s="23"/>
    </row>
    <row r="206" spans="1:21" x14ac:dyDescent="0.2">
      <c r="A206" s="3"/>
      <c r="B206" s="4"/>
      <c r="C206" s="4"/>
      <c r="D206" s="37"/>
      <c r="E206" s="4"/>
      <c r="F206" s="4"/>
      <c r="G206" s="4"/>
      <c r="H206" s="9"/>
      <c r="I206" s="9"/>
      <c r="J206" s="9"/>
      <c r="K206" s="9"/>
      <c r="L206" s="9"/>
      <c r="M206" s="9"/>
      <c r="N206" s="9"/>
      <c r="O206" s="19"/>
      <c r="P206" s="23"/>
      <c r="Q206" s="23"/>
      <c r="R206" s="23"/>
      <c r="S206" s="23"/>
      <c r="T206" s="23"/>
      <c r="U206" s="23"/>
    </row>
    <row r="207" spans="1:21" x14ac:dyDescent="0.2">
      <c r="A207" s="3"/>
      <c r="B207" s="4"/>
      <c r="C207" s="4"/>
      <c r="D207" s="37"/>
      <c r="E207" s="4"/>
      <c r="F207" s="4"/>
      <c r="G207" s="4"/>
      <c r="H207" s="9"/>
      <c r="I207" s="9"/>
      <c r="J207" s="9"/>
      <c r="K207" s="9"/>
      <c r="L207" s="9"/>
      <c r="M207" s="9"/>
      <c r="N207" s="9"/>
      <c r="O207" s="19"/>
      <c r="P207" s="23"/>
      <c r="Q207" s="23"/>
      <c r="R207" s="23"/>
      <c r="S207" s="23"/>
      <c r="T207" s="23"/>
      <c r="U207" s="23"/>
    </row>
    <row r="208" spans="1:21" x14ac:dyDescent="0.2">
      <c r="A208" s="3"/>
      <c r="B208" s="4"/>
      <c r="C208" s="4"/>
      <c r="D208" s="37"/>
      <c r="E208" s="4"/>
      <c r="F208" s="4"/>
      <c r="G208" s="4"/>
      <c r="H208" s="9"/>
      <c r="I208" s="9"/>
      <c r="J208" s="9"/>
      <c r="K208" s="9"/>
      <c r="L208" s="9"/>
      <c r="M208" s="9"/>
      <c r="N208" s="9"/>
      <c r="O208" s="19"/>
      <c r="P208" s="23"/>
      <c r="Q208" s="23"/>
      <c r="R208" s="23"/>
      <c r="S208" s="23"/>
      <c r="T208" s="23"/>
      <c r="U208" s="23"/>
    </row>
    <row r="209" spans="1:21" x14ac:dyDescent="0.2">
      <c r="A209" s="3"/>
      <c r="B209" s="4"/>
      <c r="C209" s="4"/>
      <c r="D209" s="4"/>
      <c r="E209" s="4"/>
      <c r="F209" s="4"/>
      <c r="G209" s="4"/>
      <c r="H209" s="9"/>
      <c r="I209" s="9"/>
      <c r="J209" s="9"/>
      <c r="K209" s="9"/>
      <c r="L209" s="9"/>
      <c r="M209" s="9"/>
      <c r="N209" s="9"/>
      <c r="O209" s="19"/>
      <c r="P209" s="23"/>
      <c r="Q209" s="23"/>
      <c r="R209" s="23"/>
      <c r="S209" s="23"/>
      <c r="T209" s="23"/>
      <c r="U209" s="23"/>
    </row>
    <row r="210" spans="1:21" x14ac:dyDescent="0.2">
      <c r="A210" s="3"/>
      <c r="H210" s="9"/>
      <c r="I210" s="9"/>
      <c r="J210" s="9"/>
      <c r="K210" s="9"/>
      <c r="L210" s="9"/>
      <c r="M210" s="9"/>
      <c r="N210" s="9"/>
      <c r="O210" s="19"/>
      <c r="P210" s="23"/>
      <c r="Q210" s="23"/>
      <c r="R210" s="23"/>
      <c r="S210" s="23"/>
      <c r="T210" s="23"/>
      <c r="U210" s="23"/>
    </row>
    <row r="211" spans="1:21" hidden="1" x14ac:dyDescent="0.2">
      <c r="A211" s="3"/>
      <c r="H211" s="9"/>
      <c r="I211" s="9"/>
      <c r="J211" s="9"/>
      <c r="K211" s="9"/>
      <c r="L211" s="9"/>
      <c r="M211" s="9"/>
      <c r="N211" s="9"/>
      <c r="O211" s="19"/>
      <c r="P211" s="23"/>
      <c r="Q211" s="23"/>
      <c r="R211" s="23"/>
      <c r="S211" s="23"/>
      <c r="T211" s="23"/>
      <c r="U211" s="23"/>
    </row>
    <row r="212" spans="1:21" hidden="1" x14ac:dyDescent="0.2">
      <c r="A212" s="3"/>
      <c r="H212" s="9"/>
      <c r="I212" s="9"/>
      <c r="J212" s="9"/>
      <c r="K212" s="9"/>
      <c r="L212" s="9"/>
      <c r="M212" s="9"/>
      <c r="N212" s="9"/>
      <c r="O212" s="19"/>
      <c r="P212" s="23"/>
      <c r="Q212" s="23"/>
      <c r="R212" s="23"/>
      <c r="S212" s="23"/>
      <c r="T212" s="23"/>
      <c r="U212" s="23"/>
    </row>
    <row r="213" spans="1:21" hidden="1" x14ac:dyDescent="0.2">
      <c r="A213" s="3"/>
      <c r="H213" s="9"/>
      <c r="I213" s="9"/>
      <c r="J213" s="9"/>
      <c r="K213" s="9"/>
      <c r="L213" s="9"/>
      <c r="M213" s="9"/>
      <c r="N213" s="9"/>
      <c r="O213" s="19"/>
      <c r="P213" s="23"/>
      <c r="Q213" s="23"/>
      <c r="R213" s="23"/>
      <c r="S213" s="23"/>
      <c r="T213" s="23"/>
      <c r="U213" s="23"/>
    </row>
    <row r="214" spans="1:21" hidden="1" x14ac:dyDescent="0.2">
      <c r="A214" s="3"/>
      <c r="H214" s="9"/>
      <c r="I214" s="9"/>
      <c r="J214" s="9"/>
      <c r="K214" s="9"/>
      <c r="L214" s="9"/>
      <c r="M214" s="9"/>
      <c r="N214" s="9"/>
      <c r="O214" s="19"/>
      <c r="P214" s="23"/>
      <c r="Q214" s="23"/>
      <c r="R214" s="23"/>
      <c r="S214" s="23"/>
      <c r="T214" s="23"/>
      <c r="U214" s="23"/>
    </row>
    <row r="215" spans="1:21" hidden="1" x14ac:dyDescent="0.2">
      <c r="A215" s="3"/>
      <c r="H215" s="9"/>
      <c r="I215" s="9"/>
      <c r="J215" s="9"/>
      <c r="K215" s="9"/>
      <c r="L215" s="9"/>
      <c r="M215" s="9"/>
      <c r="N215" s="9"/>
      <c r="O215" s="19"/>
      <c r="P215" s="23"/>
      <c r="Q215" s="23"/>
      <c r="R215" s="23"/>
      <c r="S215" s="23"/>
      <c r="T215" s="23"/>
      <c r="U215" s="23"/>
    </row>
    <row r="216" spans="1:21" hidden="1" x14ac:dyDescent="0.2">
      <c r="A216" s="3"/>
      <c r="H216" s="9"/>
      <c r="I216" s="9"/>
      <c r="J216" s="9"/>
      <c r="K216" s="9"/>
      <c r="L216" s="9"/>
      <c r="M216" s="9"/>
      <c r="N216" s="9"/>
      <c r="O216" s="19"/>
      <c r="P216" s="23"/>
      <c r="Q216" s="23"/>
      <c r="R216" s="23"/>
      <c r="S216" s="23"/>
      <c r="T216" s="23"/>
      <c r="U216" s="23"/>
    </row>
    <row r="217" spans="1:21" hidden="1" x14ac:dyDescent="0.2">
      <c r="A217" s="3"/>
      <c r="H217" s="9"/>
      <c r="I217" s="9"/>
      <c r="J217" s="9"/>
      <c r="K217" s="9"/>
      <c r="L217" s="9"/>
      <c r="M217" s="9"/>
      <c r="N217" s="9"/>
      <c r="O217" s="19"/>
      <c r="P217" s="23"/>
      <c r="Q217" s="23"/>
      <c r="R217" s="23"/>
      <c r="S217" s="23"/>
      <c r="T217" s="23"/>
      <c r="U217" s="23"/>
    </row>
    <row r="218" spans="1:21" hidden="1" x14ac:dyDescent="0.2">
      <c r="A218" s="3"/>
      <c r="H218" s="9"/>
      <c r="I218" s="9"/>
      <c r="J218" s="9"/>
      <c r="K218" s="9"/>
      <c r="L218" s="9"/>
      <c r="M218" s="9"/>
      <c r="N218" s="9"/>
      <c r="O218" s="19"/>
      <c r="P218" s="23"/>
      <c r="Q218" s="23"/>
      <c r="R218" s="23"/>
      <c r="S218" s="23"/>
      <c r="T218" s="23"/>
      <c r="U218" s="23"/>
    </row>
    <row r="219" spans="1:21" hidden="1" x14ac:dyDescent="0.2">
      <c r="A219" s="3"/>
      <c r="H219" s="9"/>
      <c r="I219" s="9"/>
      <c r="J219" s="9"/>
      <c r="K219" s="9"/>
      <c r="L219" s="9"/>
      <c r="M219" s="9"/>
      <c r="N219" s="9"/>
      <c r="O219" s="19"/>
      <c r="P219" s="23"/>
      <c r="Q219" s="23"/>
      <c r="R219" s="23"/>
      <c r="S219" s="23"/>
      <c r="T219" s="23"/>
      <c r="U219" s="23"/>
    </row>
    <row r="220" spans="1:21" hidden="1" x14ac:dyDescent="0.2">
      <c r="A220" s="3"/>
      <c r="H220" s="9"/>
      <c r="I220" s="9"/>
      <c r="J220" s="9"/>
      <c r="K220" s="9"/>
      <c r="L220" s="9"/>
      <c r="M220" s="9"/>
      <c r="N220" s="9"/>
      <c r="O220" s="19"/>
      <c r="P220" s="23"/>
      <c r="Q220" s="23"/>
      <c r="R220" s="23"/>
      <c r="S220" s="23"/>
      <c r="T220" s="23"/>
      <c r="U220" s="23"/>
    </row>
    <row r="221" spans="1:21" hidden="1" x14ac:dyDescent="0.2">
      <c r="A221" s="3"/>
      <c r="H221" s="9"/>
      <c r="I221" s="9"/>
      <c r="J221" s="9"/>
      <c r="K221" s="9"/>
      <c r="L221" s="9"/>
      <c r="M221" s="9"/>
      <c r="N221" s="9"/>
      <c r="O221" s="19"/>
      <c r="P221" s="23"/>
      <c r="Q221" s="23"/>
      <c r="R221" s="23"/>
      <c r="S221" s="23"/>
      <c r="T221" s="23"/>
      <c r="U221" s="23"/>
    </row>
    <row r="222" spans="1:21" hidden="1" x14ac:dyDescent="0.2">
      <c r="A222" s="3"/>
      <c r="H222" s="9"/>
      <c r="I222" s="9"/>
      <c r="J222" s="9"/>
      <c r="K222" s="9"/>
      <c r="L222" s="9"/>
      <c r="M222" s="9"/>
      <c r="N222" s="9"/>
      <c r="O222" s="19"/>
      <c r="P222" s="23"/>
      <c r="Q222" s="23"/>
      <c r="R222" s="23"/>
      <c r="S222" s="23"/>
      <c r="T222" s="23"/>
      <c r="U222" s="23"/>
    </row>
    <row r="223" spans="1:21" hidden="1" x14ac:dyDescent="0.2">
      <c r="A223" s="3"/>
      <c r="H223" s="9"/>
      <c r="I223" s="9"/>
      <c r="J223" s="9"/>
      <c r="K223" s="9"/>
      <c r="L223" s="9"/>
      <c r="M223" s="9"/>
      <c r="N223" s="9"/>
      <c r="O223" s="19"/>
      <c r="P223" s="23"/>
      <c r="Q223" s="23"/>
      <c r="R223" s="23"/>
      <c r="S223" s="23"/>
      <c r="T223" s="23"/>
      <c r="U223" s="23"/>
    </row>
    <row r="224" spans="1:21" hidden="1" x14ac:dyDescent="0.2">
      <c r="A224" s="3"/>
      <c r="H224" s="9"/>
      <c r="I224" s="9"/>
      <c r="J224" s="9"/>
      <c r="K224" s="9"/>
      <c r="L224" s="9"/>
      <c r="M224" s="9"/>
      <c r="N224" s="9"/>
      <c r="O224" s="19"/>
      <c r="P224" s="23"/>
      <c r="Q224" s="23"/>
      <c r="R224" s="23"/>
      <c r="S224" s="23"/>
      <c r="T224" s="23"/>
      <c r="U224" s="23"/>
    </row>
    <row r="225" spans="1:21" hidden="1" x14ac:dyDescent="0.2">
      <c r="A225" s="3"/>
      <c r="H225" s="9"/>
      <c r="I225" s="9"/>
      <c r="J225" s="9"/>
      <c r="K225" s="9"/>
      <c r="L225" s="9"/>
      <c r="M225" s="9"/>
      <c r="N225" s="9"/>
      <c r="O225" s="19"/>
      <c r="P225" s="23"/>
      <c r="Q225" s="23"/>
      <c r="R225" s="23"/>
      <c r="S225" s="23"/>
      <c r="T225" s="23"/>
      <c r="U225" s="23"/>
    </row>
    <row r="226" spans="1:21" hidden="1" x14ac:dyDescent="0.2">
      <c r="A226" s="3"/>
      <c r="H226" s="9"/>
      <c r="I226" s="9"/>
      <c r="J226" s="9"/>
      <c r="K226" s="9"/>
      <c r="L226" s="9"/>
      <c r="M226" s="9"/>
      <c r="N226" s="9"/>
      <c r="O226" s="19"/>
      <c r="P226" s="23"/>
      <c r="Q226" s="23"/>
      <c r="R226" s="23"/>
      <c r="S226" s="23"/>
      <c r="T226" s="23"/>
      <c r="U226" s="23"/>
    </row>
    <row r="227" spans="1:21" hidden="1" x14ac:dyDescent="0.2">
      <c r="A227" s="3"/>
      <c r="H227" s="9"/>
      <c r="I227" s="9"/>
      <c r="J227" s="9"/>
      <c r="K227" s="9"/>
      <c r="L227" s="9"/>
      <c r="M227" s="9"/>
      <c r="N227" s="9"/>
      <c r="O227" s="19"/>
      <c r="P227" s="23"/>
      <c r="Q227" s="23"/>
      <c r="R227" s="23"/>
      <c r="S227" s="23"/>
      <c r="T227" s="23"/>
      <c r="U227" s="23"/>
    </row>
    <row r="228" spans="1:21" hidden="1" x14ac:dyDescent="0.2">
      <c r="A228" s="3"/>
      <c r="H228" s="9"/>
      <c r="I228" s="9"/>
      <c r="J228" s="9"/>
      <c r="K228" s="9"/>
      <c r="L228" s="9"/>
      <c r="M228" s="9"/>
      <c r="N228" s="9"/>
      <c r="O228" s="19"/>
      <c r="P228" s="23"/>
      <c r="Q228" s="23"/>
      <c r="R228" s="23"/>
      <c r="S228" s="23"/>
      <c r="T228" s="23"/>
      <c r="U228" s="23"/>
    </row>
    <row r="229" spans="1:21" hidden="1" x14ac:dyDescent="0.2">
      <c r="A229" s="3"/>
      <c r="H229" s="73"/>
      <c r="I229" s="9"/>
      <c r="J229" s="9"/>
      <c r="K229" s="9"/>
      <c r="L229" s="9"/>
      <c r="M229" s="9"/>
      <c r="N229" s="9"/>
      <c r="O229" s="19"/>
      <c r="P229" s="23"/>
      <c r="Q229" s="23"/>
      <c r="R229" s="23"/>
      <c r="S229" s="23"/>
      <c r="T229" s="23"/>
      <c r="U229" s="23"/>
    </row>
    <row r="230" spans="1:21" hidden="1" x14ac:dyDescent="0.2">
      <c r="A230" s="3"/>
      <c r="H230" s="9"/>
      <c r="I230" s="9"/>
      <c r="J230" s="9"/>
      <c r="K230" s="9"/>
      <c r="L230" s="9"/>
      <c r="M230" s="9"/>
      <c r="N230" s="9"/>
      <c r="O230" s="19"/>
      <c r="P230" s="23"/>
      <c r="Q230" s="23"/>
      <c r="R230" s="23"/>
      <c r="S230" s="23"/>
      <c r="T230" s="23"/>
      <c r="U230" s="23"/>
    </row>
    <row r="231" spans="1:21" hidden="1" x14ac:dyDescent="0.2">
      <c r="A231" s="3"/>
      <c r="H231" s="9"/>
      <c r="I231" s="9"/>
      <c r="J231" s="9"/>
      <c r="K231" s="9"/>
      <c r="L231" s="9"/>
      <c r="M231" s="9"/>
      <c r="N231" s="9"/>
      <c r="O231" s="19"/>
      <c r="P231" s="23"/>
      <c r="Q231" s="23"/>
      <c r="R231" s="23"/>
      <c r="S231" s="23"/>
      <c r="T231" s="23"/>
      <c r="U231" s="23"/>
    </row>
    <row r="232" spans="1:21" hidden="1" x14ac:dyDescent="0.2">
      <c r="A232" s="3"/>
      <c r="H232" s="9"/>
      <c r="I232" s="9"/>
      <c r="J232" s="9"/>
      <c r="K232" s="9"/>
      <c r="L232" s="9"/>
      <c r="M232" s="9"/>
      <c r="N232" s="9"/>
      <c r="O232" s="19"/>
      <c r="P232" s="23"/>
      <c r="Q232" s="23"/>
      <c r="R232" s="23"/>
      <c r="S232" s="23"/>
      <c r="T232" s="23"/>
      <c r="U232" s="23"/>
    </row>
    <row r="233" spans="1:21" hidden="1" x14ac:dyDescent="0.2">
      <c r="A233" s="3"/>
      <c r="H233" s="9"/>
      <c r="I233" s="9"/>
      <c r="J233" s="9"/>
      <c r="K233" s="9"/>
      <c r="L233" s="9"/>
      <c r="M233" s="9"/>
      <c r="N233" s="9"/>
      <c r="O233" s="19"/>
      <c r="P233" s="23"/>
      <c r="Q233" s="23"/>
      <c r="R233" s="23"/>
      <c r="S233" s="23"/>
      <c r="T233" s="23"/>
      <c r="U233" s="23"/>
    </row>
    <row r="234" spans="1:21" hidden="1" x14ac:dyDescent="0.2">
      <c r="A234" s="3"/>
      <c r="H234" s="9"/>
      <c r="I234" s="9"/>
      <c r="J234" s="9"/>
      <c r="K234" s="9"/>
      <c r="L234" s="9"/>
      <c r="M234" s="9"/>
      <c r="N234" s="9"/>
      <c r="O234" s="19"/>
      <c r="P234" s="23"/>
      <c r="Q234" s="23"/>
      <c r="R234" s="23"/>
      <c r="S234" s="23"/>
      <c r="T234" s="23"/>
      <c r="U234" s="23"/>
    </row>
    <row r="235" spans="1:21" hidden="1" x14ac:dyDescent="0.2">
      <c r="A235" s="3"/>
      <c r="H235" s="9"/>
      <c r="I235" s="9"/>
      <c r="J235" s="9"/>
      <c r="K235" s="9"/>
      <c r="L235" s="9"/>
      <c r="M235" s="9"/>
      <c r="N235" s="9"/>
      <c r="O235" s="19"/>
      <c r="P235" s="23"/>
      <c r="Q235" s="23"/>
      <c r="R235" s="23"/>
      <c r="S235" s="23"/>
      <c r="T235" s="23"/>
      <c r="U235" s="23"/>
    </row>
    <row r="236" spans="1:21" hidden="1" x14ac:dyDescent="0.2">
      <c r="A236" s="3"/>
      <c r="H236" s="9"/>
      <c r="I236" s="9"/>
      <c r="J236" s="9"/>
      <c r="K236" s="9"/>
      <c r="L236" s="9"/>
      <c r="M236" s="9"/>
      <c r="N236" s="9"/>
      <c r="O236" s="19"/>
      <c r="P236" s="23"/>
      <c r="Q236" s="23"/>
      <c r="R236" s="23"/>
      <c r="S236" s="23"/>
      <c r="T236" s="23"/>
      <c r="U236" s="23"/>
    </row>
    <row r="237" spans="1:21" hidden="1" x14ac:dyDescent="0.2">
      <c r="A237" s="3"/>
      <c r="H237" s="9"/>
      <c r="I237" s="9"/>
      <c r="J237" s="9"/>
      <c r="K237" s="9"/>
      <c r="L237" s="9"/>
      <c r="M237" s="9"/>
      <c r="N237" s="9"/>
      <c r="O237" s="19"/>
      <c r="P237" s="23"/>
      <c r="Q237" s="23"/>
      <c r="R237" s="23"/>
      <c r="S237" s="23"/>
      <c r="T237" s="23"/>
      <c r="U237" s="23"/>
    </row>
    <row r="238" spans="1:21" hidden="1" x14ac:dyDescent="0.2">
      <c r="A238" s="3"/>
      <c r="H238" s="9"/>
      <c r="I238" s="9"/>
      <c r="J238" s="9"/>
      <c r="K238" s="9"/>
      <c r="L238" s="9"/>
      <c r="M238" s="9"/>
      <c r="N238" s="9"/>
      <c r="O238" s="19"/>
      <c r="P238" s="23"/>
      <c r="Q238" s="23"/>
      <c r="R238" s="23"/>
      <c r="S238" s="23"/>
      <c r="T238" s="23"/>
      <c r="U238" s="23"/>
    </row>
    <row r="239" spans="1:21" hidden="1" x14ac:dyDescent="0.2">
      <c r="A239" s="3"/>
      <c r="H239" s="9"/>
      <c r="I239" s="9"/>
      <c r="J239" s="9"/>
      <c r="K239" s="9"/>
      <c r="L239" s="9"/>
      <c r="M239" s="9"/>
      <c r="N239" s="9"/>
      <c r="O239" s="19"/>
      <c r="P239" s="23"/>
      <c r="Q239" s="23"/>
      <c r="R239" s="23"/>
      <c r="S239" s="23"/>
      <c r="T239" s="23"/>
      <c r="U239" s="23"/>
    </row>
    <row r="240" spans="1:21" hidden="1" x14ac:dyDescent="0.2">
      <c r="A240" s="3"/>
      <c r="H240" s="9"/>
      <c r="I240" s="9"/>
      <c r="J240" s="9"/>
      <c r="K240" s="9"/>
      <c r="L240" s="9"/>
      <c r="M240" s="9"/>
      <c r="N240" s="9"/>
      <c r="O240" s="19"/>
      <c r="P240" s="23"/>
      <c r="Q240" s="23"/>
      <c r="R240" s="23"/>
      <c r="S240" s="23"/>
      <c r="T240" s="23"/>
      <c r="U240" s="23"/>
    </row>
    <row r="241" spans="1:21" hidden="1" x14ac:dyDescent="0.2">
      <c r="A241" s="3"/>
      <c r="H241" s="9"/>
      <c r="I241" s="9"/>
      <c r="J241" s="9"/>
      <c r="K241" s="9"/>
      <c r="L241" s="9"/>
      <c r="M241" s="9"/>
      <c r="N241" s="9"/>
      <c r="O241" s="19"/>
      <c r="P241" s="23"/>
      <c r="Q241" s="23"/>
      <c r="R241" s="23"/>
      <c r="S241" s="23"/>
      <c r="T241" s="23"/>
      <c r="U241" s="23"/>
    </row>
    <row r="242" spans="1:21" hidden="1" x14ac:dyDescent="0.2">
      <c r="A242" s="3"/>
      <c r="H242" s="9"/>
      <c r="I242" s="9"/>
      <c r="J242" s="9"/>
      <c r="K242" s="9"/>
      <c r="L242" s="9"/>
      <c r="M242" s="9"/>
      <c r="N242" s="9"/>
      <c r="O242" s="19"/>
      <c r="P242" s="23"/>
      <c r="Q242" s="23"/>
      <c r="R242" s="23"/>
      <c r="S242" s="23"/>
      <c r="T242" s="23"/>
      <c r="U242" s="23"/>
    </row>
    <row r="243" spans="1:21" hidden="1" x14ac:dyDescent="0.2">
      <c r="A243" s="3"/>
      <c r="H243" s="9"/>
      <c r="I243" s="9"/>
      <c r="J243" s="9"/>
      <c r="K243" s="9"/>
      <c r="L243" s="9"/>
      <c r="M243" s="9"/>
      <c r="N243" s="9"/>
      <c r="O243" s="19"/>
      <c r="P243" s="23"/>
      <c r="Q243" s="23"/>
      <c r="R243" s="23"/>
      <c r="S243" s="23"/>
      <c r="T243" s="23"/>
      <c r="U243" s="23"/>
    </row>
    <row r="244" spans="1:21" hidden="1" x14ac:dyDescent="0.2">
      <c r="A244" s="3"/>
      <c r="H244" s="9"/>
      <c r="I244" s="9"/>
      <c r="J244" s="9"/>
      <c r="K244" s="9"/>
      <c r="L244" s="9"/>
      <c r="M244" s="9"/>
      <c r="N244" s="9"/>
      <c r="O244" s="19"/>
      <c r="P244" s="23"/>
      <c r="Q244" s="23"/>
      <c r="R244" s="23"/>
      <c r="S244" s="23"/>
      <c r="T244" s="23"/>
      <c r="U244" s="23"/>
    </row>
    <row r="245" spans="1:21" hidden="1" x14ac:dyDescent="0.2">
      <c r="A245" s="3"/>
      <c r="H245" s="9"/>
      <c r="I245" s="9"/>
      <c r="J245" s="9"/>
      <c r="K245" s="9"/>
      <c r="L245" s="9"/>
      <c r="M245" s="9"/>
      <c r="N245" s="9"/>
      <c r="O245" s="19"/>
      <c r="P245" s="23"/>
      <c r="Q245" s="23"/>
      <c r="R245" s="23"/>
      <c r="S245" s="23"/>
      <c r="T245" s="23"/>
      <c r="U245" s="23"/>
    </row>
    <row r="246" spans="1:21" hidden="1" x14ac:dyDescent="0.2">
      <c r="A246" s="3"/>
      <c r="H246" s="9"/>
      <c r="I246" s="9"/>
      <c r="J246" s="9"/>
      <c r="K246" s="9"/>
      <c r="L246" s="9"/>
      <c r="M246" s="9"/>
      <c r="N246" s="9"/>
      <c r="O246" s="19"/>
      <c r="P246" s="23"/>
      <c r="Q246" s="23"/>
      <c r="R246" s="23"/>
      <c r="S246" s="23"/>
      <c r="T246" s="23"/>
      <c r="U246" s="23"/>
    </row>
    <row r="247" spans="1:21" hidden="1" x14ac:dyDescent="0.2">
      <c r="A247" s="3"/>
      <c r="H247" s="9"/>
      <c r="I247" s="9"/>
      <c r="J247" s="9"/>
      <c r="K247" s="9"/>
      <c r="L247" s="9"/>
      <c r="M247" s="9"/>
      <c r="N247" s="9"/>
      <c r="O247" s="19"/>
      <c r="P247" s="23"/>
      <c r="Q247" s="23"/>
      <c r="R247" s="23"/>
      <c r="S247" s="23"/>
      <c r="T247" s="23"/>
      <c r="U247" s="23"/>
    </row>
    <row r="248" spans="1:21" hidden="1" x14ac:dyDescent="0.2">
      <c r="A248" s="3"/>
      <c r="H248" s="9"/>
      <c r="I248" s="9"/>
      <c r="J248" s="9"/>
      <c r="K248" s="9"/>
      <c r="L248" s="9"/>
      <c r="M248" s="9"/>
      <c r="N248" s="9"/>
      <c r="O248" s="19"/>
      <c r="P248" s="23"/>
      <c r="Q248" s="23"/>
      <c r="R248" s="23"/>
      <c r="S248" s="23"/>
      <c r="T248" s="23"/>
      <c r="U248" s="23"/>
    </row>
    <row r="249" spans="1:21" hidden="1" x14ac:dyDescent="0.2">
      <c r="A249" s="3"/>
      <c r="H249" s="9"/>
      <c r="I249" s="9"/>
      <c r="J249" s="9"/>
      <c r="K249" s="9"/>
      <c r="L249" s="9"/>
      <c r="M249" s="9"/>
      <c r="N249" s="9"/>
      <c r="O249" s="19"/>
      <c r="P249" s="23"/>
      <c r="Q249" s="23"/>
      <c r="R249" s="23"/>
      <c r="S249" s="23"/>
      <c r="T249" s="23"/>
      <c r="U249" s="23"/>
    </row>
    <row r="250" spans="1:21" hidden="1" x14ac:dyDescent="0.2">
      <c r="A250" s="3"/>
      <c r="H250" s="9"/>
      <c r="I250" s="9"/>
      <c r="J250" s="9"/>
      <c r="K250" s="9"/>
      <c r="L250" s="9"/>
      <c r="M250" s="9"/>
      <c r="N250" s="9"/>
      <c r="O250" s="19"/>
      <c r="P250" s="23"/>
      <c r="Q250" s="23"/>
      <c r="R250" s="23"/>
      <c r="S250" s="23"/>
      <c r="T250" s="23"/>
      <c r="U250" s="23"/>
    </row>
    <row r="251" spans="1:21" hidden="1" x14ac:dyDescent="0.2">
      <c r="A251" s="3"/>
      <c r="H251" s="9"/>
      <c r="I251" s="9"/>
      <c r="J251" s="9"/>
      <c r="K251" s="9"/>
      <c r="L251" s="9"/>
      <c r="M251" s="9"/>
      <c r="N251" s="9"/>
      <c r="O251" s="19"/>
      <c r="P251" s="23"/>
      <c r="Q251" s="23"/>
      <c r="R251" s="23"/>
      <c r="S251" s="23"/>
      <c r="T251" s="23"/>
      <c r="U251" s="23"/>
    </row>
    <row r="252" spans="1:21" hidden="1" x14ac:dyDescent="0.2">
      <c r="A252" s="3"/>
      <c r="H252" s="9"/>
      <c r="I252" s="9"/>
      <c r="J252" s="9"/>
      <c r="K252" s="9"/>
      <c r="L252" s="9"/>
      <c r="M252" s="9"/>
      <c r="N252" s="9"/>
      <c r="O252" s="19"/>
      <c r="P252" s="23"/>
      <c r="Q252" s="23"/>
      <c r="R252" s="23"/>
      <c r="S252" s="23"/>
      <c r="T252" s="23"/>
      <c r="U252" s="23"/>
    </row>
    <row r="253" spans="1:21" hidden="1" x14ac:dyDescent="0.2">
      <c r="A253" s="3"/>
      <c r="H253" s="9"/>
      <c r="I253" s="9"/>
      <c r="J253" s="9"/>
      <c r="K253" s="9"/>
      <c r="L253" s="9"/>
      <c r="M253" s="9"/>
      <c r="N253" s="9"/>
      <c r="O253" s="19"/>
      <c r="P253" s="23"/>
      <c r="Q253" s="23"/>
      <c r="R253" s="23"/>
      <c r="S253" s="23"/>
      <c r="T253" s="23"/>
      <c r="U253" s="23"/>
    </row>
    <row r="254" spans="1:21" hidden="1" x14ac:dyDescent="0.2">
      <c r="A254" s="3"/>
      <c r="H254" s="9"/>
      <c r="I254" s="9"/>
      <c r="J254" s="9"/>
      <c r="K254" s="9"/>
      <c r="L254" s="9"/>
      <c r="M254" s="9"/>
      <c r="N254" s="9"/>
      <c r="O254" s="19"/>
      <c r="P254" s="23"/>
      <c r="Q254" s="23"/>
      <c r="R254" s="23"/>
      <c r="S254" s="23"/>
      <c r="T254" s="23"/>
      <c r="U254" s="23"/>
    </row>
    <row r="255" spans="1:21" hidden="1" x14ac:dyDescent="0.2">
      <c r="A255" s="3"/>
      <c r="H255" s="9"/>
      <c r="I255" s="9"/>
      <c r="J255" s="9"/>
      <c r="K255" s="9"/>
      <c r="L255" s="9"/>
      <c r="M255" s="9"/>
      <c r="N255" s="9"/>
      <c r="O255" s="19"/>
      <c r="P255" s="23"/>
      <c r="Q255" s="23"/>
      <c r="R255" s="23"/>
      <c r="S255" s="23"/>
      <c r="T255" s="23"/>
      <c r="U255" s="23"/>
    </row>
    <row r="256" spans="1:21" hidden="1" x14ac:dyDescent="0.2">
      <c r="A256" s="3"/>
      <c r="H256" s="9"/>
      <c r="I256" s="9"/>
      <c r="J256" s="9"/>
      <c r="K256" s="9"/>
      <c r="L256" s="9"/>
      <c r="M256" s="9"/>
      <c r="N256" s="9"/>
      <c r="O256" s="19"/>
      <c r="P256" s="23"/>
      <c r="Q256" s="23"/>
      <c r="R256" s="23"/>
      <c r="S256" s="23"/>
      <c r="T256" s="23"/>
      <c r="U256" s="23"/>
    </row>
    <row r="257" spans="1:21" hidden="1" x14ac:dyDescent="0.2">
      <c r="A257" s="3"/>
      <c r="H257" s="9"/>
      <c r="I257" s="9"/>
      <c r="J257" s="9"/>
      <c r="K257" s="9"/>
      <c r="L257" s="9"/>
      <c r="M257" s="9"/>
      <c r="N257" s="9"/>
      <c r="O257" s="19"/>
      <c r="P257" s="23"/>
      <c r="Q257" s="23"/>
      <c r="R257" s="23"/>
      <c r="S257" s="23"/>
      <c r="T257" s="23"/>
      <c r="U257" s="23"/>
    </row>
    <row r="258" spans="1:21" hidden="1" x14ac:dyDescent="0.2">
      <c r="A258" s="3"/>
      <c r="H258" s="4"/>
      <c r="I258" s="4"/>
      <c r="J258" s="19"/>
      <c r="K258" s="19"/>
      <c r="L258" s="19"/>
      <c r="M258" s="19"/>
      <c r="N258" s="21"/>
      <c r="O258" s="19"/>
    </row>
    <row r="259" spans="1:21" hidden="1" x14ac:dyDescent="0.2">
      <c r="A259" s="3"/>
      <c r="H259" s="4"/>
      <c r="I259" s="4"/>
      <c r="J259" s="19"/>
      <c r="K259" s="19"/>
      <c r="L259" s="19"/>
      <c r="M259" s="19"/>
      <c r="N259" s="19"/>
      <c r="O259" s="19"/>
    </row>
    <row r="260" spans="1:21" hidden="1" x14ac:dyDescent="0.2">
      <c r="A260" s="3"/>
      <c r="H260" s="4"/>
      <c r="I260" s="4"/>
      <c r="J260" s="19"/>
      <c r="K260" s="19"/>
      <c r="L260" s="19"/>
      <c r="M260" s="19"/>
      <c r="N260" s="19"/>
      <c r="O260" s="19"/>
    </row>
    <row r="261" spans="1:21" hidden="1" x14ac:dyDescent="0.2">
      <c r="A261" s="3"/>
      <c r="H261" s="4"/>
      <c r="I261" s="4"/>
      <c r="J261" s="19"/>
      <c r="K261" s="19"/>
      <c r="L261" s="19"/>
      <c r="M261" s="19"/>
      <c r="N261" s="19"/>
      <c r="O261" s="19"/>
    </row>
    <row r="262" spans="1:21" hidden="1" x14ac:dyDescent="0.2">
      <c r="A262" s="3"/>
      <c r="H262" s="4"/>
      <c r="I262" s="4"/>
      <c r="J262" s="19"/>
      <c r="K262" s="19"/>
      <c r="L262" s="19"/>
      <c r="M262" s="19"/>
      <c r="N262" s="19"/>
      <c r="O262" s="19"/>
    </row>
    <row r="263" spans="1:21" hidden="1" x14ac:dyDescent="0.2">
      <c r="A263" s="3"/>
      <c r="H263" s="4"/>
      <c r="I263" s="4"/>
      <c r="J263" s="19"/>
      <c r="K263" s="19"/>
      <c r="L263" s="19"/>
      <c r="M263" s="19"/>
      <c r="N263" s="19"/>
      <c r="O263" s="19"/>
    </row>
    <row r="264" spans="1:21" hidden="1" x14ac:dyDescent="0.2">
      <c r="A264" s="3"/>
      <c r="H264" s="4"/>
      <c r="I264" s="4"/>
      <c r="J264" s="19"/>
      <c r="K264" s="19"/>
      <c r="L264" s="19"/>
      <c r="M264" s="19"/>
      <c r="N264" s="19"/>
      <c r="O264" s="19"/>
    </row>
    <row r="265" spans="1:21" hidden="1" x14ac:dyDescent="0.2">
      <c r="A265" s="3"/>
      <c r="H265" s="4"/>
      <c r="I265" s="4"/>
      <c r="J265" s="19"/>
      <c r="K265" s="19"/>
      <c r="L265" s="19"/>
      <c r="M265" s="19"/>
      <c r="N265" s="19"/>
      <c r="O265" s="19"/>
    </row>
    <row r="266" spans="1:21" hidden="1" x14ac:dyDescent="0.2">
      <c r="A266" s="3"/>
      <c r="H266" s="4"/>
      <c r="I266" s="4"/>
      <c r="J266" s="19"/>
      <c r="K266" s="19"/>
      <c r="L266" s="19"/>
      <c r="M266" s="19"/>
      <c r="N266" s="19"/>
      <c r="O266" s="19"/>
    </row>
    <row r="267" spans="1:21" hidden="1" x14ac:dyDescent="0.2">
      <c r="A267" s="3"/>
      <c r="H267" s="4"/>
      <c r="I267" s="4"/>
      <c r="J267" s="19"/>
      <c r="K267" s="19"/>
      <c r="L267" s="19"/>
      <c r="M267" s="19"/>
      <c r="N267" s="19"/>
      <c r="O267" s="19"/>
    </row>
    <row r="268" spans="1:21" hidden="1" x14ac:dyDescent="0.2">
      <c r="A268" s="3"/>
      <c r="H268" s="4"/>
      <c r="I268" s="14"/>
      <c r="J268" s="19"/>
      <c r="K268" s="19"/>
      <c r="L268" s="19"/>
      <c r="M268" s="19"/>
      <c r="N268" s="19"/>
      <c r="O268" s="19"/>
    </row>
    <row r="269" spans="1:21" hidden="1" x14ac:dyDescent="0.2">
      <c r="A269" s="3"/>
      <c r="H269" s="4"/>
      <c r="I269" s="14"/>
      <c r="J269" s="19"/>
      <c r="K269" s="19"/>
      <c r="L269" s="19"/>
      <c r="M269" s="19"/>
      <c r="N269" s="19"/>
      <c r="O269" s="19"/>
    </row>
    <row r="270" spans="1:21" hidden="1" x14ac:dyDescent="0.2">
      <c r="A270" s="3"/>
      <c r="H270" s="4"/>
      <c r="I270" s="14"/>
      <c r="J270" s="19"/>
      <c r="K270" s="19"/>
      <c r="L270" s="19"/>
      <c r="M270" s="19"/>
      <c r="N270" s="19"/>
      <c r="O270" s="19"/>
    </row>
    <row r="271" spans="1:21" hidden="1" x14ac:dyDescent="0.2">
      <c r="A271" s="3"/>
      <c r="H271" s="4"/>
      <c r="I271" s="14"/>
      <c r="J271" s="19"/>
      <c r="K271" s="19"/>
      <c r="L271" s="19"/>
      <c r="M271" s="19"/>
      <c r="N271" s="19"/>
      <c r="O271" s="19"/>
    </row>
    <row r="272" spans="1:21" hidden="1" x14ac:dyDescent="0.2">
      <c r="A272" s="3"/>
      <c r="H272" s="4"/>
      <c r="I272" s="14"/>
      <c r="J272" s="19"/>
      <c r="K272" s="19"/>
      <c r="L272" s="19"/>
      <c r="M272" s="19"/>
      <c r="N272" s="19"/>
      <c r="O272" s="19"/>
    </row>
    <row r="273" spans="1:15" hidden="1" x14ac:dyDescent="0.2">
      <c r="A273" s="3"/>
      <c r="H273" s="4"/>
      <c r="I273" s="14"/>
      <c r="J273" s="19"/>
      <c r="K273" s="19"/>
      <c r="L273" s="19"/>
      <c r="M273" s="19"/>
      <c r="N273" s="19"/>
      <c r="O273" s="19"/>
    </row>
    <row r="274" spans="1:15" hidden="1" x14ac:dyDescent="0.2">
      <c r="A274" s="3"/>
      <c r="H274" s="4"/>
      <c r="I274" s="14"/>
      <c r="J274" s="19"/>
      <c r="K274" s="19"/>
      <c r="L274" s="19"/>
      <c r="M274" s="19"/>
      <c r="N274" s="19"/>
      <c r="O274" s="19"/>
    </row>
    <row r="275" spans="1:15" hidden="1" x14ac:dyDescent="0.2">
      <c r="A275" s="3"/>
      <c r="H275" s="4"/>
      <c r="I275" s="14"/>
      <c r="J275" s="19"/>
      <c r="K275" s="19"/>
      <c r="L275" s="19"/>
      <c r="M275" s="19"/>
      <c r="N275" s="19"/>
      <c r="O275" s="19"/>
    </row>
    <row r="276" spans="1:15" hidden="1" x14ac:dyDescent="0.2">
      <c r="A276" s="3"/>
      <c r="H276" s="4"/>
      <c r="I276" s="14"/>
      <c r="J276" s="19"/>
      <c r="K276" s="19"/>
      <c r="L276" s="19"/>
      <c r="M276" s="19"/>
      <c r="N276" s="19"/>
      <c r="O276" s="19"/>
    </row>
    <row r="277" spans="1:15" hidden="1" x14ac:dyDescent="0.2">
      <c r="A277" s="3"/>
      <c r="H277" s="4"/>
      <c r="I277" s="14"/>
      <c r="J277" s="19"/>
      <c r="K277" s="19"/>
      <c r="L277" s="19"/>
      <c r="M277" s="19"/>
      <c r="N277" s="19"/>
      <c r="O277" s="19"/>
    </row>
    <row r="278" spans="1:15" hidden="1" x14ac:dyDescent="0.2">
      <c r="A278" s="3"/>
      <c r="H278" s="4"/>
      <c r="I278" s="14"/>
      <c r="J278" s="19"/>
      <c r="K278" s="19"/>
      <c r="L278" s="19"/>
      <c r="M278" s="19"/>
      <c r="N278" s="19"/>
      <c r="O278" s="19"/>
    </row>
    <row r="279" spans="1:15" hidden="1" x14ac:dyDescent="0.2">
      <c r="A279" s="3"/>
      <c r="H279" s="4"/>
      <c r="I279" s="14"/>
      <c r="J279" s="19"/>
      <c r="K279" s="19"/>
      <c r="L279" s="19"/>
      <c r="M279" s="19"/>
      <c r="N279" s="19"/>
      <c r="O279" s="19"/>
    </row>
    <row r="280" spans="1:15" hidden="1" x14ac:dyDescent="0.2">
      <c r="A280" s="3"/>
      <c r="H280" s="4"/>
      <c r="I280" s="4"/>
      <c r="J280" s="19"/>
      <c r="K280" s="19"/>
      <c r="L280" s="19"/>
      <c r="M280" s="19"/>
      <c r="N280" s="19"/>
      <c r="O280" s="19"/>
    </row>
    <row r="281" spans="1:15" hidden="1" x14ac:dyDescent="0.2">
      <c r="I281" s="19"/>
      <c r="J281" s="19"/>
      <c r="K281" s="19"/>
      <c r="L281" s="19"/>
      <c r="M281" s="19"/>
      <c r="N281" s="19"/>
      <c r="O281" s="19"/>
    </row>
    <row r="282" spans="1:15" hidden="1" x14ac:dyDescent="0.2"/>
    <row r="283" spans="1:15" hidden="1" x14ac:dyDescent="0.2"/>
    <row r="284" spans="1:15" hidden="1" x14ac:dyDescent="0.2"/>
    <row r="285" spans="1:15" hidden="1" x14ac:dyDescent="0.2"/>
    <row r="286" spans="1:15" hidden="1" x14ac:dyDescent="0.2"/>
    <row r="287" spans="1:15" hidden="1" x14ac:dyDescent="0.2"/>
    <row r="288" spans="1:15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</sheetData>
  <mergeCells count="22">
    <mergeCell ref="B26:C26"/>
    <mergeCell ref="B16:C16"/>
    <mergeCell ref="B21:C21"/>
    <mergeCell ref="B20:C20"/>
    <mergeCell ref="B19:C19"/>
    <mergeCell ref="B18:C18"/>
    <mergeCell ref="B25:C25"/>
    <mergeCell ref="B24:C24"/>
    <mergeCell ref="B23:C23"/>
    <mergeCell ref="B22:C22"/>
    <mergeCell ref="B17:C17"/>
    <mergeCell ref="B14:C14"/>
    <mergeCell ref="B15:C15"/>
    <mergeCell ref="B5:C5"/>
    <mergeCell ref="B6:C6"/>
    <mergeCell ref="B7:C7"/>
    <mergeCell ref="B8:C8"/>
    <mergeCell ref="B13:C13"/>
    <mergeCell ref="B9:C9"/>
    <mergeCell ref="B10:C10"/>
    <mergeCell ref="B11:C11"/>
    <mergeCell ref="B12:C12"/>
  </mergeCells>
  <phoneticPr fontId="0" type="noConversion"/>
  <hyperlinks>
    <hyperlink ref="B4" location="Indice!A1" display="&lt;&lt; VOLVER"/>
    <hyperlink ref="B187" location="Indice!A1" display="&lt;&lt; VOLVER"/>
  </hyperlinks>
  <pageMargins left="0.75" right="0.75" top="1" bottom="1" header="0" footer="0"/>
  <pageSetup paperSize="9"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5"/>
  <sheetViews>
    <sheetView showGridLines="0" zoomScaleNormal="100" zoomScaleSheetLayoutView="100" workbookViewId="0">
      <selection activeCell="M173" sqref="M173"/>
    </sheetView>
  </sheetViews>
  <sheetFormatPr baseColWidth="10" defaultColWidth="0" defaultRowHeight="12.75" zeroHeight="1" x14ac:dyDescent="0.2"/>
  <cols>
    <col min="1" max="1" width="18" customWidth="1"/>
    <col min="2" max="2" width="20.28515625" customWidth="1"/>
    <col min="3" max="3" width="11.42578125" customWidth="1"/>
    <col min="4" max="27" width="11.85546875" customWidth="1"/>
    <col min="28" max="28" width="9.28515625" customWidth="1"/>
    <col min="29" max="30" width="0" hidden="1" customWidth="1"/>
    <col min="31" max="31" width="13.28515625" hidden="1" customWidth="1"/>
    <col min="32" max="32" width="5.42578125" hidden="1" customWidth="1"/>
  </cols>
  <sheetData>
    <row r="1" spans="1:33" ht="33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1" customFormat="1" ht="27.75" customHeight="1" x14ac:dyDescent="0.25">
      <c r="A2" s="12"/>
      <c r="B2" s="36" t="s">
        <v>45</v>
      </c>
      <c r="C2" s="12"/>
      <c r="D2" s="33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1" customFormat="1" ht="15" x14ac:dyDescent="0.25">
      <c r="A3" s="12"/>
      <c r="B3" s="36" t="s">
        <v>41</v>
      </c>
      <c r="C3" s="12"/>
      <c r="D3" s="33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28.5" customHeight="1" thickBot="1" x14ac:dyDescent="0.25">
      <c r="A4" s="3"/>
      <c r="B4" s="21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3"/>
      <c r="Y4" s="13"/>
      <c r="Z4" s="3"/>
      <c r="AA4" s="3"/>
      <c r="AB4" s="3"/>
      <c r="AC4" s="3"/>
      <c r="AD4" s="3"/>
      <c r="AE4" s="3"/>
      <c r="AF4" s="3"/>
      <c r="AG4" s="3"/>
    </row>
    <row r="5" spans="1:33" ht="24.75" thickBot="1" x14ac:dyDescent="0.25">
      <c r="A5" s="3"/>
      <c r="B5" s="108" t="s">
        <v>4</v>
      </c>
      <c r="C5" s="108" t="s">
        <v>5</v>
      </c>
      <c r="D5" s="109" t="s">
        <v>21</v>
      </c>
      <c r="E5" s="110" t="s">
        <v>22</v>
      </c>
      <c r="F5" s="110" t="s">
        <v>23</v>
      </c>
      <c r="G5" s="110" t="s">
        <v>24</v>
      </c>
      <c r="H5" s="110" t="s">
        <v>47</v>
      </c>
      <c r="I5" s="110" t="s">
        <v>25</v>
      </c>
      <c r="J5" s="110" t="s">
        <v>26</v>
      </c>
      <c r="K5" s="110" t="s">
        <v>27</v>
      </c>
      <c r="L5" s="110" t="s">
        <v>28</v>
      </c>
      <c r="M5" s="110" t="s">
        <v>29</v>
      </c>
      <c r="N5" s="110" t="s">
        <v>46</v>
      </c>
      <c r="O5" s="110" t="s">
        <v>30</v>
      </c>
      <c r="P5" s="110" t="s">
        <v>31</v>
      </c>
      <c r="Q5" s="110" t="s">
        <v>32</v>
      </c>
      <c r="R5" s="111" t="s">
        <v>33</v>
      </c>
      <c r="S5" s="111" t="s">
        <v>34</v>
      </c>
      <c r="T5" s="111" t="s">
        <v>42</v>
      </c>
      <c r="U5" s="111" t="s">
        <v>35</v>
      </c>
      <c r="V5" s="111" t="s">
        <v>36</v>
      </c>
      <c r="W5" s="111" t="s">
        <v>37</v>
      </c>
      <c r="X5" s="111" t="s">
        <v>43</v>
      </c>
      <c r="Y5" s="111" t="s">
        <v>38</v>
      </c>
      <c r="Z5" s="112" t="s">
        <v>44</v>
      </c>
      <c r="AA5" s="113" t="s">
        <v>0</v>
      </c>
      <c r="AB5" s="3"/>
      <c r="AC5" s="7"/>
      <c r="AD5" s="10"/>
      <c r="AE5" s="11"/>
      <c r="AF5" s="3"/>
      <c r="AG5" s="3"/>
    </row>
    <row r="6" spans="1:33" x14ac:dyDescent="0.2">
      <c r="A6" s="3"/>
      <c r="B6" s="46" t="s">
        <v>48</v>
      </c>
      <c r="C6" s="47"/>
      <c r="D6" s="91">
        <v>31157.229737993923</v>
      </c>
      <c r="E6" s="91">
        <v>1622.9989110259726</v>
      </c>
      <c r="F6" s="91">
        <v>4851.6269056395677</v>
      </c>
      <c r="G6" s="91">
        <v>10657.206774945298</v>
      </c>
      <c r="H6" s="91">
        <v>4369.7085875619541</v>
      </c>
      <c r="I6" s="91">
        <v>6912.4335596583314</v>
      </c>
      <c r="J6" s="91">
        <v>4344.1211773099376</v>
      </c>
      <c r="K6" s="91">
        <v>4495.0435058376024</v>
      </c>
      <c r="L6" s="91">
        <v>11605.959763222454</v>
      </c>
      <c r="M6" s="91">
        <v>3147.9059376092205</v>
      </c>
      <c r="N6" s="91">
        <v>2765.4756640575306</v>
      </c>
      <c r="O6" s="91">
        <v>2424.9756165723757</v>
      </c>
      <c r="P6" s="91">
        <v>671.50040805369281</v>
      </c>
      <c r="Q6" s="91">
        <v>5628.873061048429</v>
      </c>
      <c r="R6" s="91">
        <v>19297.53700514312</v>
      </c>
      <c r="S6" s="91">
        <v>1136.8648758892903</v>
      </c>
      <c r="T6" s="91">
        <v>1371.8686371019271</v>
      </c>
      <c r="U6" s="91">
        <v>50841.863816280966</v>
      </c>
      <c r="V6" s="91">
        <v>2589.3585909311287</v>
      </c>
      <c r="W6" s="91">
        <v>2984.8432623440367</v>
      </c>
      <c r="X6" s="91">
        <v>26172.220066326576</v>
      </c>
      <c r="Y6" s="91">
        <v>7.3325354466856814</v>
      </c>
      <c r="Z6" s="91">
        <v>6.3433333333333328E-2</v>
      </c>
      <c r="AA6" s="92">
        <v>199057.01183333338</v>
      </c>
      <c r="AB6" s="50"/>
      <c r="AC6" s="7"/>
      <c r="AD6" s="5"/>
      <c r="AE6" s="7"/>
      <c r="AF6" s="3"/>
      <c r="AG6" s="3"/>
    </row>
    <row r="7" spans="1:33" x14ac:dyDescent="0.2">
      <c r="A7" s="3"/>
      <c r="B7" s="38" t="s">
        <v>49</v>
      </c>
      <c r="C7" s="48"/>
      <c r="D7" s="93">
        <v>31391.911199999995</v>
      </c>
      <c r="E7" s="93">
        <v>1603.2186333333329</v>
      </c>
      <c r="F7" s="93">
        <v>4838.7927000000009</v>
      </c>
      <c r="G7" s="93">
        <v>11099.476116666667</v>
      </c>
      <c r="H7" s="93">
        <v>4249.9718999999996</v>
      </c>
      <c r="I7" s="93">
        <v>6775.9071000000022</v>
      </c>
      <c r="J7" s="93">
        <v>3851.5587166666664</v>
      </c>
      <c r="K7" s="93">
        <v>4052.3059333333335</v>
      </c>
      <c r="L7" s="93">
        <v>11069.084899999996</v>
      </c>
      <c r="M7" s="93">
        <v>2871.0023500000002</v>
      </c>
      <c r="N7" s="93">
        <v>2757.0477166666665</v>
      </c>
      <c r="O7" s="93">
        <v>2239.7641333333336</v>
      </c>
      <c r="P7" s="93">
        <v>504.06218333333339</v>
      </c>
      <c r="Q7" s="93">
        <v>5919.6098499999998</v>
      </c>
      <c r="R7" s="93">
        <v>21322.536566666673</v>
      </c>
      <c r="S7" s="93">
        <v>1121.346133333333</v>
      </c>
      <c r="T7" s="93">
        <v>1255.4414999999997</v>
      </c>
      <c r="U7" s="93">
        <v>48587.093166666658</v>
      </c>
      <c r="V7" s="93">
        <v>2603.4100833333328</v>
      </c>
      <c r="W7" s="93">
        <v>3069.0712666666659</v>
      </c>
      <c r="X7" s="93">
        <v>21848.772666666664</v>
      </c>
      <c r="Y7" s="93">
        <v>0.11518333333333332</v>
      </c>
      <c r="Z7" s="93">
        <v>0</v>
      </c>
      <c r="AA7" s="94">
        <v>193031.50000000006</v>
      </c>
      <c r="AB7" s="50"/>
      <c r="AC7" s="7"/>
      <c r="AD7" s="5"/>
      <c r="AE7" s="7"/>
      <c r="AF7" s="3"/>
      <c r="AG7" s="3"/>
    </row>
    <row r="8" spans="1:33" x14ac:dyDescent="0.2">
      <c r="A8" s="3"/>
      <c r="B8" s="38" t="s">
        <v>50</v>
      </c>
      <c r="C8" s="48"/>
      <c r="D8" s="93">
        <v>30142.900766666658</v>
      </c>
      <c r="E8" s="93">
        <v>1519.5719833333335</v>
      </c>
      <c r="F8" s="93">
        <v>4538.7922166666667</v>
      </c>
      <c r="G8" s="93">
        <v>9975.0373166666686</v>
      </c>
      <c r="H8" s="93">
        <v>4422.3165833333333</v>
      </c>
      <c r="I8" s="93">
        <v>6758.4826833333336</v>
      </c>
      <c r="J8" s="93">
        <v>3602.0935166666668</v>
      </c>
      <c r="K8" s="93">
        <v>3944.3115666666663</v>
      </c>
      <c r="L8" s="93">
        <v>9878.1879666666628</v>
      </c>
      <c r="M8" s="93">
        <v>2467.7640833333326</v>
      </c>
      <c r="N8" s="93">
        <v>2759.3181</v>
      </c>
      <c r="O8" s="93">
        <v>2028.7614166666669</v>
      </c>
      <c r="P8" s="93">
        <v>441.0169166666667</v>
      </c>
      <c r="Q8" s="93">
        <v>4648.0383833333335</v>
      </c>
      <c r="R8" s="93">
        <v>22627.263766666663</v>
      </c>
      <c r="S8" s="93">
        <v>991.05178333333311</v>
      </c>
      <c r="T8" s="93">
        <v>1130.4067333333335</v>
      </c>
      <c r="U8" s="93">
        <v>48028.92854999999</v>
      </c>
      <c r="V8" s="93">
        <v>2446.1835000000001</v>
      </c>
      <c r="W8" s="93">
        <v>2715.7953666666663</v>
      </c>
      <c r="X8" s="93">
        <v>16837.441166666671</v>
      </c>
      <c r="Y8" s="93">
        <v>3.8450000000000005E-2</v>
      </c>
      <c r="Z8" s="93">
        <v>0</v>
      </c>
      <c r="AA8" s="94">
        <v>181903.70281666663</v>
      </c>
      <c r="AB8" s="50"/>
      <c r="AC8" s="7"/>
      <c r="AD8" s="5"/>
      <c r="AE8" s="7"/>
      <c r="AF8" s="3"/>
      <c r="AG8" s="3"/>
    </row>
    <row r="9" spans="1:33" ht="13.5" thickBot="1" x14ac:dyDescent="0.25">
      <c r="A9" s="3"/>
      <c r="B9" s="39" t="s">
        <v>51</v>
      </c>
      <c r="C9" s="49"/>
      <c r="D9" s="75">
        <v>28144.181550000001</v>
      </c>
      <c r="E9" s="75">
        <v>1700.0589166666673</v>
      </c>
      <c r="F9" s="75">
        <v>4252.3292833333335</v>
      </c>
      <c r="G9" s="75">
        <v>8960.1985333333323</v>
      </c>
      <c r="H9" s="75">
        <v>4445.2</v>
      </c>
      <c r="I9" s="75">
        <v>6353.4791499999983</v>
      </c>
      <c r="J9" s="75">
        <v>3359.7921000000001</v>
      </c>
      <c r="K9" s="75">
        <v>3623.3234833333327</v>
      </c>
      <c r="L9" s="75">
        <v>9303.4358166666661</v>
      </c>
      <c r="M9" s="75">
        <v>2250.6535666666664</v>
      </c>
      <c r="N9" s="75">
        <v>2798.4690833333334</v>
      </c>
      <c r="O9" s="75">
        <v>1808.3356000000001</v>
      </c>
      <c r="P9" s="75">
        <v>357.32156666666663</v>
      </c>
      <c r="Q9" s="75">
        <v>4646.8538499999995</v>
      </c>
      <c r="R9" s="75">
        <v>21825.08625</v>
      </c>
      <c r="S9" s="75">
        <v>956.78531666666674</v>
      </c>
      <c r="T9" s="75">
        <v>1084.7831666666668</v>
      </c>
      <c r="U9" s="75">
        <v>48387.247083333357</v>
      </c>
      <c r="V9" s="75">
        <v>2139.1052500000001</v>
      </c>
      <c r="W9" s="75">
        <v>3056.2325333333329</v>
      </c>
      <c r="X9" s="75">
        <v>15426.731533333326</v>
      </c>
      <c r="Y9" s="75">
        <v>0.15928333333333333</v>
      </c>
      <c r="Z9" s="75">
        <v>0</v>
      </c>
      <c r="AA9" s="77">
        <v>174879.76291666666</v>
      </c>
      <c r="AB9" s="50"/>
      <c r="AC9" s="7"/>
      <c r="AD9" s="5"/>
      <c r="AE9" s="5"/>
      <c r="AF9" s="3"/>
      <c r="AG9" s="3"/>
    </row>
    <row r="10" spans="1:33" x14ac:dyDescent="0.2">
      <c r="A10" s="3"/>
      <c r="B10" s="46">
        <v>2010</v>
      </c>
      <c r="C10" s="47" t="s">
        <v>19</v>
      </c>
      <c r="D10" s="51">
        <v>2168.2017000000005</v>
      </c>
      <c r="E10" s="51">
        <v>117.8373</v>
      </c>
      <c r="F10" s="51">
        <v>322.74453333333349</v>
      </c>
      <c r="G10" s="51">
        <v>684.96221666666634</v>
      </c>
      <c r="H10" s="51">
        <v>375.96494999999999</v>
      </c>
      <c r="I10" s="51">
        <v>545.85326666666606</v>
      </c>
      <c r="J10" s="51">
        <v>307.65388333333328</v>
      </c>
      <c r="K10" s="51">
        <v>309.68323333333336</v>
      </c>
      <c r="L10" s="51">
        <v>698.1700500000004</v>
      </c>
      <c r="M10" s="51">
        <v>179.54619999999994</v>
      </c>
      <c r="N10" s="51">
        <v>215.72400000000005</v>
      </c>
      <c r="O10" s="51">
        <v>140.88768333333334</v>
      </c>
      <c r="P10" s="51">
        <v>27.201833333333337</v>
      </c>
      <c r="Q10" s="51">
        <v>363.05983333333336</v>
      </c>
      <c r="R10" s="51">
        <v>1586.0348666666662</v>
      </c>
      <c r="S10" s="51">
        <v>72.417349999999942</v>
      </c>
      <c r="T10" s="51">
        <v>93.499216666666655</v>
      </c>
      <c r="U10" s="51">
        <v>3869.2418666666676</v>
      </c>
      <c r="V10" s="51">
        <v>158.71305000000004</v>
      </c>
      <c r="W10" s="51">
        <v>221.39061666666677</v>
      </c>
      <c r="X10" s="51">
        <v>1080.671783333333</v>
      </c>
      <c r="Y10" s="51">
        <v>1.8200000000000001E-2</v>
      </c>
      <c r="Z10" s="51">
        <v>0</v>
      </c>
      <c r="AA10" s="52">
        <f t="shared" ref="AA10:AA21" si="0">SUM(D10:Z10)</f>
        <v>13539.477633333336</v>
      </c>
      <c r="AB10" s="50"/>
      <c r="AC10" s="7"/>
      <c r="AD10" s="5"/>
      <c r="AE10" s="5"/>
      <c r="AF10" s="3"/>
      <c r="AG10" s="3"/>
    </row>
    <row r="11" spans="1:33" x14ac:dyDescent="0.2">
      <c r="A11" s="3"/>
      <c r="B11" s="38"/>
      <c r="C11" s="48" t="s">
        <v>16</v>
      </c>
      <c r="D11" s="26">
        <v>1969.9678166666681</v>
      </c>
      <c r="E11" s="26">
        <v>112.4367166666667</v>
      </c>
      <c r="F11" s="26">
        <v>270.40786666666679</v>
      </c>
      <c r="G11" s="26">
        <v>619.94611666666663</v>
      </c>
      <c r="H11" s="26">
        <v>324.73098333333326</v>
      </c>
      <c r="I11" s="26">
        <v>494.81091666666674</v>
      </c>
      <c r="J11" s="26">
        <v>256.28519999999992</v>
      </c>
      <c r="K11" s="26">
        <v>402.35173333333341</v>
      </c>
      <c r="L11" s="26">
        <v>625.63568333333342</v>
      </c>
      <c r="M11" s="26">
        <v>161.02431666666672</v>
      </c>
      <c r="N11" s="26">
        <v>196.6031666666666</v>
      </c>
      <c r="O11" s="26">
        <v>128.69886666666667</v>
      </c>
      <c r="P11" s="26">
        <v>22.793183333333339</v>
      </c>
      <c r="Q11" s="26">
        <v>331.81868333333324</v>
      </c>
      <c r="R11" s="26">
        <v>1420.9628166666664</v>
      </c>
      <c r="S11" s="26">
        <v>59.011533333333325</v>
      </c>
      <c r="T11" s="26">
        <v>89.121483333333316</v>
      </c>
      <c r="U11" s="26">
        <v>3679.9435666666632</v>
      </c>
      <c r="V11" s="26">
        <v>135.41866666666672</v>
      </c>
      <c r="W11" s="26">
        <v>175.88203333333323</v>
      </c>
      <c r="X11" s="26">
        <v>960.82933333333301</v>
      </c>
      <c r="Y11" s="26">
        <v>2.1516666666666667E-2</v>
      </c>
      <c r="Z11" s="26">
        <v>0</v>
      </c>
      <c r="AA11" s="53">
        <f t="shared" si="0"/>
        <v>12438.702199999996</v>
      </c>
      <c r="AB11" s="50"/>
      <c r="AC11" s="7"/>
      <c r="AD11" s="5"/>
      <c r="AE11" s="5"/>
      <c r="AF11" s="3"/>
      <c r="AG11" s="3"/>
    </row>
    <row r="12" spans="1:33" x14ac:dyDescent="0.2">
      <c r="A12" s="3"/>
      <c r="B12" s="38"/>
      <c r="C12" s="48" t="s">
        <v>6</v>
      </c>
      <c r="D12" s="26">
        <v>2304.4012999999986</v>
      </c>
      <c r="E12" s="26">
        <v>131.43493333333325</v>
      </c>
      <c r="F12" s="26">
        <v>335.44748333333337</v>
      </c>
      <c r="G12" s="26">
        <v>796.4615833333329</v>
      </c>
      <c r="H12" s="26">
        <v>415.7856833333334</v>
      </c>
      <c r="I12" s="26">
        <v>557.48173333333307</v>
      </c>
      <c r="J12" s="26">
        <v>343.29626666666638</v>
      </c>
      <c r="K12" s="26">
        <v>462.60873333333336</v>
      </c>
      <c r="L12" s="26">
        <v>826.65734999999984</v>
      </c>
      <c r="M12" s="26">
        <v>202.4079000000001</v>
      </c>
      <c r="N12" s="26">
        <v>256.91263333333342</v>
      </c>
      <c r="O12" s="26">
        <v>167.0299</v>
      </c>
      <c r="P12" s="26">
        <v>31.244466666666671</v>
      </c>
      <c r="Q12" s="26">
        <v>413.09713333333326</v>
      </c>
      <c r="R12" s="26">
        <v>1758.3840833333336</v>
      </c>
      <c r="S12" s="26">
        <v>77.391016666666658</v>
      </c>
      <c r="T12" s="26">
        <v>102.72081666666662</v>
      </c>
      <c r="U12" s="26">
        <v>4418.5392833333344</v>
      </c>
      <c r="V12" s="26">
        <v>178.47990000000004</v>
      </c>
      <c r="W12" s="26">
        <v>200.73965000000001</v>
      </c>
      <c r="X12" s="26">
        <v>1276.3549499999995</v>
      </c>
      <c r="Y12" s="26">
        <v>1.4150000000000001E-2</v>
      </c>
      <c r="Z12" s="26">
        <v>6.2E-2</v>
      </c>
      <c r="AA12" s="53">
        <f t="shared" si="0"/>
        <v>15256.952949999999</v>
      </c>
      <c r="AB12" s="50"/>
      <c r="AC12" s="7"/>
      <c r="AD12" s="5"/>
      <c r="AE12" s="5"/>
      <c r="AF12" s="3"/>
      <c r="AG12" s="3"/>
    </row>
    <row r="13" spans="1:33" x14ac:dyDescent="0.2">
      <c r="A13" s="3"/>
      <c r="B13" s="38"/>
      <c r="C13" s="48" t="s">
        <v>7</v>
      </c>
      <c r="D13" s="26">
        <v>2022.9862499999988</v>
      </c>
      <c r="E13" s="26">
        <v>106.95703333333338</v>
      </c>
      <c r="F13" s="26">
        <v>298.32235000000009</v>
      </c>
      <c r="G13" s="26">
        <v>644.03246666666632</v>
      </c>
      <c r="H13" s="26">
        <v>348.95729999999958</v>
      </c>
      <c r="I13" s="26">
        <v>534.13644999999974</v>
      </c>
      <c r="J13" s="26">
        <v>262.66709999999995</v>
      </c>
      <c r="K13" s="26">
        <v>289.09135000000015</v>
      </c>
      <c r="L13" s="26">
        <v>676.41264999999999</v>
      </c>
      <c r="M13" s="26">
        <v>165.28008333333327</v>
      </c>
      <c r="N13" s="26">
        <v>220.12945000000013</v>
      </c>
      <c r="O13" s="26">
        <v>137.30963333333324</v>
      </c>
      <c r="P13" s="26">
        <v>22.898483333333342</v>
      </c>
      <c r="Q13" s="26">
        <v>406.54654999999991</v>
      </c>
      <c r="R13" s="26">
        <v>1525.9932833333335</v>
      </c>
      <c r="S13" s="26">
        <v>68.26485000000001</v>
      </c>
      <c r="T13" s="26">
        <v>77.180816666666686</v>
      </c>
      <c r="U13" s="26">
        <v>4023.7673666666665</v>
      </c>
      <c r="V13" s="26">
        <v>157.07210000000003</v>
      </c>
      <c r="W13" s="26">
        <v>183.49534999999997</v>
      </c>
      <c r="X13" s="26">
        <v>1084.8484333333336</v>
      </c>
      <c r="Y13" s="26">
        <v>1.0616666666666667E-2</v>
      </c>
      <c r="Z13" s="26"/>
      <c r="AA13" s="53">
        <f t="shared" si="0"/>
        <v>13256.359966666663</v>
      </c>
      <c r="AB13" s="50"/>
      <c r="AC13" s="7"/>
      <c r="AD13" s="5"/>
      <c r="AE13" s="5"/>
      <c r="AF13" s="3"/>
      <c r="AG13" s="3"/>
    </row>
    <row r="14" spans="1:33" x14ac:dyDescent="0.2">
      <c r="A14" s="3"/>
      <c r="B14" s="38"/>
      <c r="C14" s="48" t="s">
        <v>8</v>
      </c>
      <c r="D14" s="26">
        <v>2022.4685499999991</v>
      </c>
      <c r="E14" s="26">
        <v>103.78168333333336</v>
      </c>
      <c r="F14" s="26">
        <v>324.87913333333347</v>
      </c>
      <c r="G14" s="26">
        <v>667.55253333333326</v>
      </c>
      <c r="H14" s="26">
        <v>359.90571666666654</v>
      </c>
      <c r="I14" s="26">
        <v>567.13988333333339</v>
      </c>
      <c r="J14" s="26">
        <v>258.75098333333329</v>
      </c>
      <c r="K14" s="26">
        <v>300.60858333333334</v>
      </c>
      <c r="L14" s="26">
        <v>716.40423333333365</v>
      </c>
      <c r="M14" s="26">
        <v>169.08080000000001</v>
      </c>
      <c r="N14" s="26">
        <v>236.57669999999996</v>
      </c>
      <c r="O14" s="26">
        <v>134.6515666666667</v>
      </c>
      <c r="P14" s="26">
        <v>24.425866666666671</v>
      </c>
      <c r="Q14" s="26">
        <v>378.31335000000018</v>
      </c>
      <c r="R14" s="26">
        <v>1607.5206666666666</v>
      </c>
      <c r="S14" s="26">
        <v>67.198899999999981</v>
      </c>
      <c r="T14" s="26">
        <v>73.041333333333327</v>
      </c>
      <c r="U14" s="26">
        <v>3985.4095500000012</v>
      </c>
      <c r="V14" s="26">
        <v>162.42016666666655</v>
      </c>
      <c r="W14" s="26">
        <v>189.76315</v>
      </c>
      <c r="X14" s="26">
        <v>1313.6213833333334</v>
      </c>
      <c r="Y14" s="26">
        <v>1.2833333333333334E-2</v>
      </c>
      <c r="Z14" s="26"/>
      <c r="AA14" s="53">
        <f t="shared" si="0"/>
        <v>13663.527566666668</v>
      </c>
      <c r="AB14" s="50"/>
      <c r="AC14" s="7"/>
      <c r="AD14" s="5"/>
      <c r="AE14" s="5"/>
      <c r="AF14" s="3"/>
      <c r="AG14" s="3"/>
    </row>
    <row r="15" spans="1:33" x14ac:dyDescent="0.2">
      <c r="A15" s="3"/>
      <c r="B15" s="38"/>
      <c r="C15" s="48" t="s">
        <v>9</v>
      </c>
      <c r="D15" s="26">
        <v>1834.1977666666673</v>
      </c>
      <c r="E15" s="26">
        <v>86.242616666666649</v>
      </c>
      <c r="F15" s="26">
        <v>279.85095000000001</v>
      </c>
      <c r="G15" s="26">
        <v>608.72016666666639</v>
      </c>
      <c r="H15" s="26">
        <v>339.52993333333319</v>
      </c>
      <c r="I15" s="26">
        <v>508.65308333333314</v>
      </c>
      <c r="J15" s="26">
        <v>223.39839999999995</v>
      </c>
      <c r="K15" s="26">
        <v>273.78088333333335</v>
      </c>
      <c r="L15" s="26">
        <v>618.70306666666681</v>
      </c>
      <c r="M15" s="26">
        <v>153.45586666666662</v>
      </c>
      <c r="N15" s="26">
        <v>244.51488333333324</v>
      </c>
      <c r="O15" s="26">
        <v>119.13353333333336</v>
      </c>
      <c r="P15" s="26">
        <v>18.321816666666667</v>
      </c>
      <c r="Q15" s="26">
        <v>350.06976666666645</v>
      </c>
      <c r="R15" s="26">
        <v>1428.4183833333329</v>
      </c>
      <c r="S15" s="26">
        <v>63.038033333333345</v>
      </c>
      <c r="T15" s="26">
        <v>65.294283333333311</v>
      </c>
      <c r="U15" s="26">
        <v>4012.3505500000019</v>
      </c>
      <c r="V15" s="26">
        <v>158.19050000000004</v>
      </c>
      <c r="W15" s="26">
        <v>185.9827333333333</v>
      </c>
      <c r="X15" s="26">
        <v>1047.8576166666669</v>
      </c>
      <c r="Y15" s="26">
        <v>6.3333333333333332E-3</v>
      </c>
      <c r="Z15" s="26"/>
      <c r="AA15" s="53">
        <f t="shared" si="0"/>
        <v>12619.711166666668</v>
      </c>
      <c r="AB15" s="50"/>
      <c r="AC15" s="7"/>
      <c r="AD15" s="5"/>
      <c r="AE15" s="5"/>
      <c r="AF15" s="3"/>
      <c r="AG15" s="3"/>
    </row>
    <row r="16" spans="1:33" x14ac:dyDescent="0.2">
      <c r="A16" s="3"/>
      <c r="B16" s="38"/>
      <c r="C16" s="48" t="s">
        <v>10</v>
      </c>
      <c r="D16" s="26">
        <v>2005.7720333333316</v>
      </c>
      <c r="E16" s="26">
        <v>94.095450000000028</v>
      </c>
      <c r="F16" s="26">
        <v>318.44128333333333</v>
      </c>
      <c r="G16" s="26">
        <v>655.73298333333332</v>
      </c>
      <c r="H16" s="26">
        <v>325.01689999999991</v>
      </c>
      <c r="I16" s="26">
        <v>519.49504999999988</v>
      </c>
      <c r="J16" s="26">
        <v>238.7917166666667</v>
      </c>
      <c r="K16" s="26">
        <v>263.98534999999998</v>
      </c>
      <c r="L16" s="26">
        <v>682.63510000000042</v>
      </c>
      <c r="M16" s="26">
        <v>157.08468333333332</v>
      </c>
      <c r="N16" s="26">
        <v>223.40891666666667</v>
      </c>
      <c r="O16" s="26">
        <v>126.97546666666665</v>
      </c>
      <c r="P16" s="26">
        <v>22.908300000000004</v>
      </c>
      <c r="Q16" s="26">
        <v>392.28331666666679</v>
      </c>
      <c r="R16" s="26">
        <v>1490.7682333333337</v>
      </c>
      <c r="S16" s="26">
        <v>63.539666666666633</v>
      </c>
      <c r="T16" s="26">
        <v>64.805799999999991</v>
      </c>
      <c r="U16" s="26">
        <v>3995.3802666666702</v>
      </c>
      <c r="V16" s="26">
        <v>171.29931666666673</v>
      </c>
      <c r="W16" s="26">
        <v>196.57631666666671</v>
      </c>
      <c r="X16" s="26">
        <v>1048.1765333333333</v>
      </c>
      <c r="Y16" s="26">
        <v>8.1166666666666679E-3</v>
      </c>
      <c r="Z16" s="26"/>
      <c r="AA16" s="53">
        <f t="shared" si="0"/>
        <v>13057.180800000004</v>
      </c>
      <c r="AB16" s="50"/>
      <c r="AC16" s="7"/>
      <c r="AD16" s="5"/>
      <c r="AE16" s="5"/>
      <c r="AF16" s="3"/>
      <c r="AG16" s="3"/>
    </row>
    <row r="17" spans="1:33" x14ac:dyDescent="0.2">
      <c r="A17" s="3"/>
      <c r="B17" s="38"/>
      <c r="C17" s="48" t="s">
        <v>11</v>
      </c>
      <c r="D17" s="26">
        <v>2030.1823333333341</v>
      </c>
      <c r="E17" s="26">
        <v>99.204166666666666</v>
      </c>
      <c r="F17" s="26">
        <v>332.5197500000001</v>
      </c>
      <c r="G17" s="26">
        <v>679.96921666666628</v>
      </c>
      <c r="H17" s="26">
        <v>366.39656666666673</v>
      </c>
      <c r="I17" s="26">
        <v>560.37024999999971</v>
      </c>
      <c r="J17" s="26">
        <v>261.17394999999999</v>
      </c>
      <c r="K17" s="26">
        <v>290.78131666666673</v>
      </c>
      <c r="L17" s="26">
        <v>606.71408333333329</v>
      </c>
      <c r="M17" s="26">
        <v>147.43261666666672</v>
      </c>
      <c r="N17" s="26">
        <v>232.43794999999997</v>
      </c>
      <c r="O17" s="26">
        <v>112.90106666666669</v>
      </c>
      <c r="P17" s="26">
        <v>24.730466666666672</v>
      </c>
      <c r="Q17" s="26">
        <v>431.28226666666654</v>
      </c>
      <c r="R17" s="26">
        <v>1609.6188666666665</v>
      </c>
      <c r="S17" s="26">
        <v>65.492583333333357</v>
      </c>
      <c r="T17" s="26">
        <v>71.111849999999976</v>
      </c>
      <c r="U17" s="26">
        <v>4220.2885833333366</v>
      </c>
      <c r="V17" s="26">
        <v>176.08200000000002</v>
      </c>
      <c r="W17" s="26">
        <v>193.67433333333324</v>
      </c>
      <c r="X17" s="26">
        <v>1056.2492666666665</v>
      </c>
      <c r="Y17" s="26">
        <v>5.3833333333333337E-3</v>
      </c>
      <c r="Z17" s="26"/>
      <c r="AA17" s="53">
        <f t="shared" si="0"/>
        <v>13568.618866666669</v>
      </c>
      <c r="AB17" s="50"/>
      <c r="AC17" s="7"/>
      <c r="AD17" s="5"/>
      <c r="AE17" s="5"/>
      <c r="AF17" s="3"/>
      <c r="AG17" s="3"/>
    </row>
    <row r="18" spans="1:33" x14ac:dyDescent="0.2">
      <c r="A18" s="3"/>
      <c r="B18" s="38"/>
      <c r="C18" s="48" t="s">
        <v>12</v>
      </c>
      <c r="D18" s="26">
        <v>1880.5131833333335</v>
      </c>
      <c r="E18" s="26">
        <v>96.730616666666677</v>
      </c>
      <c r="F18" s="26">
        <v>306.42464999999993</v>
      </c>
      <c r="G18" s="26">
        <v>640.3862499999999</v>
      </c>
      <c r="H18" s="26">
        <v>335.45383333333336</v>
      </c>
      <c r="I18" s="26">
        <v>506.20606666666663</v>
      </c>
      <c r="J18" s="26">
        <v>258.6807166666668</v>
      </c>
      <c r="K18" s="26">
        <v>280.16688333333337</v>
      </c>
      <c r="L18" s="26">
        <v>608.64334999999971</v>
      </c>
      <c r="M18" s="26">
        <v>154.92361666666667</v>
      </c>
      <c r="N18" s="26">
        <v>273.48986666666656</v>
      </c>
      <c r="O18" s="26">
        <v>125.21038333333335</v>
      </c>
      <c r="P18" s="26">
        <v>20.651949999999992</v>
      </c>
      <c r="Q18" s="26">
        <v>398.40500000000003</v>
      </c>
      <c r="R18" s="26">
        <v>1432.9931499999996</v>
      </c>
      <c r="S18" s="26">
        <v>59.247266666666675</v>
      </c>
      <c r="T18" s="26">
        <v>63.563066666666643</v>
      </c>
      <c r="U18" s="26">
        <v>3951.5601500000016</v>
      </c>
      <c r="V18" s="26">
        <v>156.64693333333338</v>
      </c>
      <c r="W18" s="26">
        <v>183.20851666666658</v>
      </c>
      <c r="X18" s="26">
        <v>1006.9851499999999</v>
      </c>
      <c r="Y18" s="26">
        <v>2.7783333333333333E-2</v>
      </c>
      <c r="Z18" s="26"/>
      <c r="AA18" s="53">
        <f t="shared" si="0"/>
        <v>12740.118383333333</v>
      </c>
      <c r="AB18" s="50"/>
      <c r="AC18" s="7"/>
      <c r="AD18" s="5"/>
      <c r="AE18" s="5"/>
      <c r="AF18" s="3"/>
      <c r="AG18" s="3"/>
    </row>
    <row r="19" spans="1:33" x14ac:dyDescent="0.2">
      <c r="A19" s="3"/>
      <c r="B19" s="38"/>
      <c r="C19" s="48" t="s">
        <v>13</v>
      </c>
      <c r="D19" s="26">
        <v>1921.7221833333333</v>
      </c>
      <c r="E19" s="26">
        <v>112.1217833333334</v>
      </c>
      <c r="F19" s="26">
        <v>311.83636666666689</v>
      </c>
      <c r="G19" s="26">
        <v>634.24781666666627</v>
      </c>
      <c r="H19" s="26">
        <v>314.86811666666671</v>
      </c>
      <c r="I19" s="26">
        <v>514.09023333333334</v>
      </c>
      <c r="J19" s="26">
        <v>239.08198333333326</v>
      </c>
      <c r="K19" s="26">
        <v>285.35391666666663</v>
      </c>
      <c r="L19" s="26">
        <v>605.86963333333256</v>
      </c>
      <c r="M19" s="26">
        <v>157.29701666666662</v>
      </c>
      <c r="N19" s="26">
        <v>282.29311666666695</v>
      </c>
      <c r="O19" s="26">
        <v>125.72093333333328</v>
      </c>
      <c r="P19" s="26">
        <v>20.754333333333321</v>
      </c>
      <c r="Q19" s="26">
        <v>410.20589999999987</v>
      </c>
      <c r="R19" s="26">
        <v>1438.0020999999992</v>
      </c>
      <c r="S19" s="26">
        <v>56.489800000000017</v>
      </c>
      <c r="T19" s="26">
        <v>66.027916666666698</v>
      </c>
      <c r="U19" s="26">
        <v>3953.7993999999999</v>
      </c>
      <c r="V19" s="26">
        <v>162.19333333333338</v>
      </c>
      <c r="W19" s="26">
        <v>175.63193333333308</v>
      </c>
      <c r="X19" s="26">
        <v>1051.2848333333325</v>
      </c>
      <c r="Y19" s="26">
        <v>3.5499999999999998E-3</v>
      </c>
      <c r="Z19" s="26"/>
      <c r="AA19" s="53">
        <f t="shared" si="0"/>
        <v>12838.896199999996</v>
      </c>
      <c r="AB19" s="50"/>
      <c r="AC19" s="7"/>
      <c r="AD19" s="5"/>
      <c r="AE19" s="5"/>
      <c r="AF19" s="3"/>
      <c r="AG19" s="3"/>
    </row>
    <row r="20" spans="1:33" x14ac:dyDescent="0.2">
      <c r="A20" s="3"/>
      <c r="B20" s="38"/>
      <c r="C20" s="48" t="s">
        <v>14</v>
      </c>
      <c r="D20" s="26">
        <v>2065.7378666666673</v>
      </c>
      <c r="E20" s="26">
        <v>88.895616666666669</v>
      </c>
      <c r="F20" s="26">
        <v>313.53428333333295</v>
      </c>
      <c r="G20" s="26">
        <v>645.33269999999982</v>
      </c>
      <c r="H20" s="26">
        <v>312.12038333333317</v>
      </c>
      <c r="I20" s="26">
        <v>518.64703333333352</v>
      </c>
      <c r="J20" s="26">
        <v>234.3468</v>
      </c>
      <c r="K20" s="26">
        <v>265.97648333333331</v>
      </c>
      <c r="L20" s="26">
        <v>601.67890000000057</v>
      </c>
      <c r="M20" s="26">
        <v>154.09133333333338</v>
      </c>
      <c r="N20" s="26">
        <v>298.56506666666667</v>
      </c>
      <c r="O20" s="26">
        <v>122.58408333333333</v>
      </c>
      <c r="P20" s="26">
        <v>25.515549999999998</v>
      </c>
      <c r="Q20" s="26">
        <v>382.5957833333332</v>
      </c>
      <c r="R20" s="26">
        <v>1324.596066666667</v>
      </c>
      <c r="S20" s="26">
        <v>64.329300000000003</v>
      </c>
      <c r="T20" s="26">
        <v>68.310200000000009</v>
      </c>
      <c r="U20" s="26">
        <v>3713.5125833333327</v>
      </c>
      <c r="V20" s="26">
        <v>162.95541666666665</v>
      </c>
      <c r="W20" s="26">
        <v>171.66813333333337</v>
      </c>
      <c r="X20" s="26">
        <v>995.768466666667</v>
      </c>
      <c r="Y20" s="26">
        <v>6.8666666666666659E-3</v>
      </c>
      <c r="Z20" s="26"/>
      <c r="AA20" s="53">
        <f t="shared" si="0"/>
        <v>12530.768916666666</v>
      </c>
      <c r="AB20" s="50"/>
      <c r="AC20" s="7"/>
      <c r="AD20" s="5"/>
      <c r="AE20" s="5"/>
      <c r="AF20" s="3"/>
      <c r="AG20" s="3"/>
    </row>
    <row r="21" spans="1:33" x14ac:dyDescent="0.2">
      <c r="A21" s="3"/>
      <c r="B21" s="38"/>
      <c r="C21" s="48" t="s">
        <v>15</v>
      </c>
      <c r="D21" s="26">
        <v>2146.3165666666678</v>
      </c>
      <c r="E21" s="26">
        <v>102.26060000000003</v>
      </c>
      <c r="F21" s="26">
        <v>306.90500000000003</v>
      </c>
      <c r="G21" s="26">
        <v>620.61178333333282</v>
      </c>
      <c r="H21" s="26">
        <v>299.81963333333323</v>
      </c>
      <c r="I21" s="26">
        <v>511.48748333333344</v>
      </c>
      <c r="J21" s="26">
        <v>255.99140000000003</v>
      </c>
      <c r="K21" s="26">
        <v>261.2943833333332</v>
      </c>
      <c r="L21" s="26">
        <v>623.83486666666647</v>
      </c>
      <c r="M21" s="26">
        <v>152.01244999999989</v>
      </c>
      <c r="N21" s="26">
        <v>275.67239999999998</v>
      </c>
      <c r="O21" s="26">
        <v>136.32676666666671</v>
      </c>
      <c r="P21" s="26">
        <v>19.954799999999995</v>
      </c>
      <c r="Q21" s="26">
        <v>337.86309999999986</v>
      </c>
      <c r="R21" s="26">
        <v>1377.9831833333346</v>
      </c>
      <c r="S21" s="26">
        <v>65.833716666666675</v>
      </c>
      <c r="T21" s="26">
        <v>79.120883333333353</v>
      </c>
      <c r="U21" s="26">
        <v>3240.6520833333325</v>
      </c>
      <c r="V21" s="26">
        <v>174.29470000000003</v>
      </c>
      <c r="W21" s="26">
        <v>177.75954999999999</v>
      </c>
      <c r="X21" s="26">
        <v>978.39954999999986</v>
      </c>
      <c r="Y21" s="26"/>
      <c r="Z21" s="26"/>
      <c r="AA21" s="53">
        <f t="shared" si="0"/>
        <v>12144.394900000001</v>
      </c>
      <c r="AB21" s="50"/>
      <c r="AC21" s="7"/>
      <c r="AD21" s="5"/>
      <c r="AE21" s="5"/>
      <c r="AF21" s="3"/>
      <c r="AG21" s="3"/>
    </row>
    <row r="22" spans="1:33" ht="13.5" thickBot="1" x14ac:dyDescent="0.25">
      <c r="A22" s="3"/>
      <c r="B22" s="39" t="s">
        <v>55</v>
      </c>
      <c r="C22" s="49"/>
      <c r="D22" s="75">
        <f>SUM(D10:D21)</f>
        <v>24372.467549999998</v>
      </c>
      <c r="E22" s="75">
        <f t="shared" ref="E22:Z22" si="1">SUM(E10:E21)</f>
        <v>1251.998516666667</v>
      </c>
      <c r="F22" s="75">
        <f t="shared" si="1"/>
        <v>3721.3136500000001</v>
      </c>
      <c r="G22" s="75">
        <f t="shared" si="1"/>
        <v>7897.9558333333298</v>
      </c>
      <c r="H22" s="75">
        <f t="shared" si="1"/>
        <v>4118.5499999999993</v>
      </c>
      <c r="I22" s="75">
        <f t="shared" si="1"/>
        <v>6338.3714499999987</v>
      </c>
      <c r="J22" s="75">
        <f t="shared" si="1"/>
        <v>3140.1183999999989</v>
      </c>
      <c r="K22" s="75">
        <f t="shared" si="1"/>
        <v>3685.6828500000006</v>
      </c>
      <c r="L22" s="75">
        <f t="shared" si="1"/>
        <v>7891.3589666666667</v>
      </c>
      <c r="M22" s="75">
        <f t="shared" si="1"/>
        <v>1953.6368833333333</v>
      </c>
      <c r="N22" s="75">
        <f t="shared" si="1"/>
        <v>2956.3281500000003</v>
      </c>
      <c r="O22" s="75">
        <f t="shared" si="1"/>
        <v>1577.4298833333335</v>
      </c>
      <c r="P22" s="75">
        <f t="shared" si="1"/>
        <v>281.40105</v>
      </c>
      <c r="Q22" s="75">
        <f t="shared" si="1"/>
        <v>4595.5406833333327</v>
      </c>
      <c r="R22" s="75">
        <f t="shared" si="1"/>
        <v>18001.275700000002</v>
      </c>
      <c r="S22" s="75">
        <f t="shared" si="1"/>
        <v>782.25401666666653</v>
      </c>
      <c r="T22" s="75">
        <f t="shared" si="1"/>
        <v>913.7976666666666</v>
      </c>
      <c r="U22" s="75">
        <f t="shared" si="1"/>
        <v>47064.445250000004</v>
      </c>
      <c r="V22" s="75">
        <f t="shared" si="1"/>
        <v>1953.7660833333339</v>
      </c>
      <c r="W22" s="75">
        <f t="shared" si="1"/>
        <v>2255.7723166666665</v>
      </c>
      <c r="X22" s="75">
        <f t="shared" si="1"/>
        <v>12901.047299999998</v>
      </c>
      <c r="Y22" s="75">
        <f t="shared" si="1"/>
        <v>0.13535</v>
      </c>
      <c r="Z22" s="75">
        <f t="shared" si="1"/>
        <v>6.2E-2</v>
      </c>
      <c r="AA22" s="77">
        <f>SUM(AA10:AA21)</f>
        <v>157654.70955</v>
      </c>
      <c r="AB22" s="50"/>
      <c r="AC22" s="7"/>
      <c r="AD22" s="5"/>
      <c r="AE22" s="5"/>
      <c r="AF22" s="3"/>
      <c r="AG22" s="3"/>
    </row>
    <row r="23" spans="1:33" x14ac:dyDescent="0.2">
      <c r="A23" s="3"/>
      <c r="B23" s="38">
        <v>2011</v>
      </c>
      <c r="C23" s="48" t="s">
        <v>19</v>
      </c>
      <c r="D23" s="26">
        <v>2163.8281833333331</v>
      </c>
      <c r="E23" s="26">
        <v>86.699333333333342</v>
      </c>
      <c r="F23" s="26">
        <v>297.84230000000019</v>
      </c>
      <c r="G23" s="26">
        <v>616.36341666666613</v>
      </c>
      <c r="H23" s="26">
        <v>307.35476666666671</v>
      </c>
      <c r="I23" s="26">
        <v>460.13079999999997</v>
      </c>
      <c r="J23" s="26">
        <v>238.55233333333331</v>
      </c>
      <c r="K23" s="26">
        <v>245.26295000000002</v>
      </c>
      <c r="L23" s="26">
        <v>534.87974999999994</v>
      </c>
      <c r="M23" s="26">
        <v>149.97758333333343</v>
      </c>
      <c r="N23" s="26">
        <v>258.83205000000009</v>
      </c>
      <c r="O23" s="26">
        <v>117.63125000000009</v>
      </c>
      <c r="P23" s="26">
        <v>17.121916666666664</v>
      </c>
      <c r="Q23" s="26">
        <v>332.10238333333342</v>
      </c>
      <c r="R23" s="26">
        <v>1208.842783333334</v>
      </c>
      <c r="S23" s="26">
        <v>58.722550000000005</v>
      </c>
      <c r="T23" s="26">
        <v>73.871766666666645</v>
      </c>
      <c r="U23" s="26">
        <v>3329.057350000001</v>
      </c>
      <c r="V23" s="26">
        <v>154.65318333333337</v>
      </c>
      <c r="W23" s="26">
        <v>156.68798333333336</v>
      </c>
      <c r="X23" s="26">
        <v>1108.3772666666671</v>
      </c>
      <c r="Y23" s="26">
        <v>5.1500000000000001E-3</v>
      </c>
      <c r="Z23" s="26"/>
      <c r="AA23" s="53">
        <f t="shared" ref="AA23:AA34" si="2">SUM(D23:Z23)</f>
        <v>11916.797050000005</v>
      </c>
      <c r="AB23" s="50"/>
      <c r="AC23" s="7"/>
      <c r="AD23" s="5"/>
      <c r="AE23" s="5"/>
      <c r="AF23" s="3"/>
      <c r="AG23" s="3"/>
    </row>
    <row r="24" spans="1:33" x14ac:dyDescent="0.2">
      <c r="A24" s="3"/>
      <c r="B24" s="38"/>
      <c r="C24" s="48" t="s">
        <v>56</v>
      </c>
      <c r="D24" s="26">
        <v>1842.418083333333</v>
      </c>
      <c r="E24" s="26">
        <v>82.078733333333375</v>
      </c>
      <c r="F24" s="26">
        <v>265.04554999999993</v>
      </c>
      <c r="G24" s="26">
        <v>515.4001333333332</v>
      </c>
      <c r="H24" s="26">
        <v>251.6354</v>
      </c>
      <c r="I24" s="26">
        <v>457.1868666666665</v>
      </c>
      <c r="J24" s="26">
        <v>195.54188333333335</v>
      </c>
      <c r="K24" s="26">
        <v>230.19735000000006</v>
      </c>
      <c r="L24" s="26">
        <v>493.18018333333328</v>
      </c>
      <c r="M24" s="26">
        <v>131.21661666666671</v>
      </c>
      <c r="N24" s="26">
        <v>255.24713333333324</v>
      </c>
      <c r="O24" s="26">
        <v>103.23913333333337</v>
      </c>
      <c r="P24" s="26">
        <v>19.25043333333333</v>
      </c>
      <c r="Q24" s="26">
        <v>302.12161666666663</v>
      </c>
      <c r="R24" s="26">
        <v>1171.2441666666678</v>
      </c>
      <c r="S24" s="26">
        <v>56.46165000000002</v>
      </c>
      <c r="T24" s="26">
        <v>63.386449999999989</v>
      </c>
      <c r="U24" s="26">
        <v>3025.938616666665</v>
      </c>
      <c r="V24" s="26">
        <v>185.07285000000007</v>
      </c>
      <c r="W24" s="26">
        <v>142.56670000000011</v>
      </c>
      <c r="X24" s="26">
        <v>888.98996666666676</v>
      </c>
      <c r="Y24" s="26">
        <v>2.7833333333333334E-3</v>
      </c>
      <c r="Z24" s="26"/>
      <c r="AA24" s="53">
        <f t="shared" si="2"/>
        <v>10677.422299999998</v>
      </c>
      <c r="AB24" s="50"/>
      <c r="AC24" s="7"/>
      <c r="AD24" s="5"/>
      <c r="AE24" s="5"/>
      <c r="AF24" s="3"/>
      <c r="AG24" s="3"/>
    </row>
    <row r="25" spans="1:33" x14ac:dyDescent="0.2">
      <c r="A25" s="3"/>
      <c r="B25" s="38"/>
      <c r="C25" s="48" t="s">
        <v>6</v>
      </c>
      <c r="D25" s="26">
        <v>2206.2769333333317</v>
      </c>
      <c r="E25" s="26">
        <v>88.930483333333342</v>
      </c>
      <c r="F25" s="26">
        <v>295.29160000000002</v>
      </c>
      <c r="G25" s="26">
        <v>636.31769999999995</v>
      </c>
      <c r="H25" s="26">
        <v>338.78678333333329</v>
      </c>
      <c r="I25" s="26">
        <v>535.92109999999957</v>
      </c>
      <c r="J25" s="26">
        <v>241.94201666666663</v>
      </c>
      <c r="K25" s="26">
        <v>265.67408333333333</v>
      </c>
      <c r="L25" s="26">
        <v>605.08614999999998</v>
      </c>
      <c r="M25" s="26">
        <v>157.73581666666672</v>
      </c>
      <c r="N25" s="26">
        <v>331.36531666666684</v>
      </c>
      <c r="O25" s="26">
        <v>130.37709999999993</v>
      </c>
      <c r="P25" s="26">
        <v>38.652883333333335</v>
      </c>
      <c r="Q25" s="26">
        <v>371.23759999999999</v>
      </c>
      <c r="R25" s="26">
        <v>1406.9693</v>
      </c>
      <c r="S25" s="26">
        <v>73.059349999999981</v>
      </c>
      <c r="T25" s="26">
        <v>70.279483333333332</v>
      </c>
      <c r="U25" s="26">
        <v>4079.5953333333341</v>
      </c>
      <c r="V25" s="26">
        <v>172.38763333333338</v>
      </c>
      <c r="W25" s="26">
        <v>169.54933333333335</v>
      </c>
      <c r="X25" s="26">
        <v>1075.510216666667</v>
      </c>
      <c r="Y25" s="26">
        <v>8.9666666666666662E-3</v>
      </c>
      <c r="Z25" s="26"/>
      <c r="AA25" s="53">
        <f t="shared" si="2"/>
        <v>13290.955183333333</v>
      </c>
      <c r="AB25" s="50"/>
      <c r="AC25" s="7"/>
      <c r="AD25" s="5"/>
      <c r="AE25" s="5"/>
      <c r="AF25" s="3"/>
      <c r="AG25" s="3"/>
    </row>
    <row r="26" spans="1:33" x14ac:dyDescent="0.2">
      <c r="A26" s="3"/>
      <c r="B26" s="38"/>
      <c r="C26" s="48" t="s">
        <v>7</v>
      </c>
      <c r="D26" s="26">
        <v>1709.0112000000004</v>
      </c>
      <c r="E26" s="26">
        <v>77.114949999999979</v>
      </c>
      <c r="F26" s="26">
        <v>264.96235000000001</v>
      </c>
      <c r="G26" s="26">
        <v>569.47959999999966</v>
      </c>
      <c r="H26" s="26">
        <v>297.59869999999995</v>
      </c>
      <c r="I26" s="26">
        <v>452.6749999999999</v>
      </c>
      <c r="J26" s="26">
        <v>211.58338333333319</v>
      </c>
      <c r="K26" s="26">
        <v>219.10151666666678</v>
      </c>
      <c r="L26" s="26">
        <v>511.06541666666669</v>
      </c>
      <c r="M26" s="26">
        <v>128.53880000000001</v>
      </c>
      <c r="N26" s="26">
        <v>275.99279999999993</v>
      </c>
      <c r="O26" s="26">
        <v>116.03524999999999</v>
      </c>
      <c r="P26" s="26">
        <v>20.184033333333335</v>
      </c>
      <c r="Q26" s="26">
        <v>309.13064999999989</v>
      </c>
      <c r="R26" s="26">
        <v>1173.3844333333334</v>
      </c>
      <c r="S26" s="26">
        <v>56.172833333333351</v>
      </c>
      <c r="T26" s="26">
        <v>56.801816666666674</v>
      </c>
      <c r="U26" s="26">
        <v>3517.2738833333315</v>
      </c>
      <c r="V26" s="26">
        <v>147.25008333333324</v>
      </c>
      <c r="W26" s="26">
        <v>143.11908333333332</v>
      </c>
      <c r="X26" s="26">
        <v>892.3439833333332</v>
      </c>
      <c r="Y26" s="26"/>
      <c r="Z26" s="26"/>
      <c r="AA26" s="53">
        <f t="shared" si="2"/>
        <v>11148.819766666664</v>
      </c>
      <c r="AB26" s="50"/>
      <c r="AC26" s="7"/>
      <c r="AD26" s="5"/>
      <c r="AE26" s="5"/>
      <c r="AF26" s="3"/>
      <c r="AG26" s="3"/>
    </row>
    <row r="27" spans="1:33" x14ac:dyDescent="0.2">
      <c r="A27" s="3"/>
      <c r="B27" s="38"/>
      <c r="C27" s="48" t="s">
        <v>8</v>
      </c>
      <c r="D27" s="26">
        <v>1709.0746999999994</v>
      </c>
      <c r="E27" s="26">
        <v>78.05246666666666</v>
      </c>
      <c r="F27" s="26">
        <v>279.35076666666669</v>
      </c>
      <c r="G27" s="26">
        <v>557.97588333333351</v>
      </c>
      <c r="H27" s="26">
        <v>306.98836666666654</v>
      </c>
      <c r="I27" s="26">
        <v>502.17509999999999</v>
      </c>
      <c r="J27" s="26">
        <v>215.76170000000005</v>
      </c>
      <c r="K27" s="26">
        <v>259.19453333333331</v>
      </c>
      <c r="L27" s="26">
        <v>559.72961666666674</v>
      </c>
      <c r="M27" s="26">
        <v>148.30411666666663</v>
      </c>
      <c r="N27" s="26">
        <v>283.36835000000002</v>
      </c>
      <c r="O27" s="26">
        <v>116.11823333333334</v>
      </c>
      <c r="P27" s="26">
        <v>19.162416666666669</v>
      </c>
      <c r="Q27" s="26">
        <v>345.30936666666662</v>
      </c>
      <c r="R27" s="26">
        <v>1155.9593666666665</v>
      </c>
      <c r="S27" s="26">
        <v>62.822133333333319</v>
      </c>
      <c r="T27" s="26">
        <v>58.818533333333342</v>
      </c>
      <c r="U27" s="26">
        <v>3887.3311999999987</v>
      </c>
      <c r="V27" s="26">
        <v>149.79096666666675</v>
      </c>
      <c r="W27" s="26">
        <v>154.49455000000009</v>
      </c>
      <c r="X27" s="26">
        <v>960.51658333333239</v>
      </c>
      <c r="Y27" s="26">
        <v>1.8333333333333333E-3</v>
      </c>
      <c r="Z27" s="26"/>
      <c r="AA27" s="53">
        <f t="shared" si="2"/>
        <v>11810.30078333333</v>
      </c>
      <c r="AB27" s="50"/>
      <c r="AC27" s="7"/>
      <c r="AD27" s="5"/>
      <c r="AE27" s="5"/>
      <c r="AF27" s="3"/>
      <c r="AG27" s="3"/>
    </row>
    <row r="28" spans="1:33" x14ac:dyDescent="0.2">
      <c r="A28" s="3"/>
      <c r="B28" s="38"/>
      <c r="C28" s="48" t="s">
        <v>9</v>
      </c>
      <c r="D28" s="26">
        <v>1661.1755333333335</v>
      </c>
      <c r="E28" s="26">
        <v>75.399483333333336</v>
      </c>
      <c r="F28" s="26">
        <v>252.33599999999987</v>
      </c>
      <c r="G28" s="26">
        <v>566.33433333333335</v>
      </c>
      <c r="H28" s="26">
        <v>297.74579999999992</v>
      </c>
      <c r="I28" s="26">
        <v>448.68296666666674</v>
      </c>
      <c r="J28" s="26">
        <v>192.45110000000003</v>
      </c>
      <c r="K28" s="26">
        <v>226.19413333333335</v>
      </c>
      <c r="L28" s="26">
        <v>493.30223333333339</v>
      </c>
      <c r="M28" s="26">
        <v>129.36990000000003</v>
      </c>
      <c r="N28" s="26">
        <v>270.04885000000007</v>
      </c>
      <c r="O28" s="26">
        <v>123.78573333333338</v>
      </c>
      <c r="P28" s="26">
        <v>20.274849999999997</v>
      </c>
      <c r="Q28" s="26">
        <v>337.0840833333333</v>
      </c>
      <c r="R28" s="26">
        <v>1070.3115500000001</v>
      </c>
      <c r="S28" s="26">
        <v>59.61425000000002</v>
      </c>
      <c r="T28" s="26">
        <v>50.473899999999993</v>
      </c>
      <c r="U28" s="26">
        <v>3805.1384333333358</v>
      </c>
      <c r="V28" s="26">
        <v>141.89246666666654</v>
      </c>
      <c r="W28" s="26">
        <v>139.03328333333343</v>
      </c>
      <c r="X28" s="26">
        <v>915.66563333333352</v>
      </c>
      <c r="Y28" s="26">
        <v>7.4666666666666666E-3</v>
      </c>
      <c r="Z28" s="26"/>
      <c r="AA28" s="53">
        <f t="shared" si="2"/>
        <v>11276.321983333335</v>
      </c>
      <c r="AB28" s="50"/>
      <c r="AC28" s="7"/>
      <c r="AD28" s="5"/>
      <c r="AE28" s="5"/>
      <c r="AF28" s="3"/>
      <c r="AG28" s="3"/>
    </row>
    <row r="29" spans="1:33" x14ac:dyDescent="0.2">
      <c r="A29" s="3"/>
      <c r="B29" s="38"/>
      <c r="C29" s="48" t="s">
        <v>10</v>
      </c>
      <c r="D29" s="26">
        <v>1773.0653666666669</v>
      </c>
      <c r="E29" s="26">
        <v>71.216850000000022</v>
      </c>
      <c r="F29" s="26">
        <v>264.15906666666666</v>
      </c>
      <c r="G29" s="26">
        <v>645.39596666666648</v>
      </c>
      <c r="H29" s="26">
        <v>287.97188333333355</v>
      </c>
      <c r="I29" s="26">
        <v>457.38976666666662</v>
      </c>
      <c r="J29" s="26">
        <v>193.07761666666667</v>
      </c>
      <c r="K29" s="26">
        <v>232.68566666666663</v>
      </c>
      <c r="L29" s="26">
        <v>511.73949999999962</v>
      </c>
      <c r="M29" s="26">
        <v>124.20243333333333</v>
      </c>
      <c r="N29" s="26">
        <v>288.06465000000003</v>
      </c>
      <c r="O29" s="26">
        <v>129.18248333333329</v>
      </c>
      <c r="P29" s="26">
        <v>23.321383333333326</v>
      </c>
      <c r="Q29" s="26">
        <v>345.51453333333336</v>
      </c>
      <c r="R29" s="26">
        <v>1082.8855000000008</v>
      </c>
      <c r="S29" s="26">
        <v>57.942200000000007</v>
      </c>
      <c r="T29" s="26">
        <v>48.62346666666668</v>
      </c>
      <c r="U29" s="26">
        <v>3593.1015666666694</v>
      </c>
      <c r="V29" s="26">
        <v>141.06029999999998</v>
      </c>
      <c r="W29" s="26">
        <v>150.63871666666674</v>
      </c>
      <c r="X29" s="26">
        <v>839.13193333333356</v>
      </c>
      <c r="Y29" s="26">
        <v>2E-3</v>
      </c>
      <c r="Z29" s="26"/>
      <c r="AA29" s="53">
        <f t="shared" si="2"/>
        <v>11260.372850000003</v>
      </c>
      <c r="AB29" s="50"/>
      <c r="AC29" s="7"/>
      <c r="AD29" s="5"/>
      <c r="AE29" s="5"/>
      <c r="AF29" s="3"/>
      <c r="AG29" s="3"/>
    </row>
    <row r="30" spans="1:33" x14ac:dyDescent="0.2">
      <c r="A30" s="3"/>
      <c r="B30" s="38"/>
      <c r="C30" s="48" t="s">
        <v>11</v>
      </c>
      <c r="D30" s="26">
        <v>1755.0230666666666</v>
      </c>
      <c r="E30" s="26">
        <v>71.832716666666698</v>
      </c>
      <c r="F30" s="26">
        <v>282.93255000000005</v>
      </c>
      <c r="G30" s="26">
        <v>635.54636666666647</v>
      </c>
      <c r="H30" s="26">
        <v>320.91768333333334</v>
      </c>
      <c r="I30" s="26">
        <v>502.69821666666655</v>
      </c>
      <c r="J30" s="26">
        <v>206.65546666666671</v>
      </c>
      <c r="K30" s="26">
        <v>230.94458333333336</v>
      </c>
      <c r="L30" s="26">
        <v>493.73579999999998</v>
      </c>
      <c r="M30" s="26">
        <v>117.52393333333343</v>
      </c>
      <c r="N30" s="26">
        <v>310.76963333333339</v>
      </c>
      <c r="O30" s="26">
        <v>117.53315000000005</v>
      </c>
      <c r="P30" s="26">
        <v>18.04228333333333</v>
      </c>
      <c r="Q30" s="26">
        <v>362.78810000000004</v>
      </c>
      <c r="R30" s="26">
        <v>1195.8394666666668</v>
      </c>
      <c r="S30" s="26">
        <v>66.196216666666672</v>
      </c>
      <c r="T30" s="26">
        <v>53.170199999999994</v>
      </c>
      <c r="U30" s="26">
        <v>3949.5025166666674</v>
      </c>
      <c r="V30" s="26">
        <v>165.28988333333339</v>
      </c>
      <c r="W30" s="26">
        <v>157.46296666666672</v>
      </c>
      <c r="X30" s="26">
        <v>903.87301666666622</v>
      </c>
      <c r="Y30" s="26"/>
      <c r="Z30" s="26"/>
      <c r="AA30" s="53">
        <f t="shared" si="2"/>
        <v>11918.277816666667</v>
      </c>
      <c r="AB30" s="50"/>
      <c r="AC30" s="7"/>
      <c r="AD30" s="5"/>
      <c r="AE30" s="5"/>
      <c r="AF30" s="3"/>
      <c r="AG30" s="3"/>
    </row>
    <row r="31" spans="1:33" x14ac:dyDescent="0.2">
      <c r="A31" s="3"/>
      <c r="B31" s="38"/>
      <c r="C31" s="48" t="s">
        <v>12</v>
      </c>
      <c r="D31" s="26">
        <v>1603.5078333333333</v>
      </c>
      <c r="E31" s="26">
        <v>66.539066666666642</v>
      </c>
      <c r="F31" s="26">
        <v>250.37734999999998</v>
      </c>
      <c r="G31" s="26">
        <v>550.76110000000006</v>
      </c>
      <c r="H31" s="26">
        <v>292.27219999999994</v>
      </c>
      <c r="I31" s="26">
        <v>446.05374999999992</v>
      </c>
      <c r="J31" s="26">
        <v>184.37688333333338</v>
      </c>
      <c r="K31" s="26">
        <v>222.54689999999994</v>
      </c>
      <c r="L31" s="26">
        <v>480.75571666666622</v>
      </c>
      <c r="M31" s="26">
        <v>128.06104999999994</v>
      </c>
      <c r="N31" s="26">
        <v>317.16933333333338</v>
      </c>
      <c r="O31" s="26">
        <v>123.82698333333335</v>
      </c>
      <c r="P31" s="26">
        <v>15.384433333333334</v>
      </c>
      <c r="Q31" s="26">
        <v>312.67113333333339</v>
      </c>
      <c r="R31" s="26">
        <v>998.15869999999973</v>
      </c>
      <c r="S31" s="26">
        <v>51.907316666666667</v>
      </c>
      <c r="T31" s="26">
        <v>50.829266666666676</v>
      </c>
      <c r="U31" s="26">
        <v>3545.254816666667</v>
      </c>
      <c r="V31" s="26">
        <v>138.85785000000004</v>
      </c>
      <c r="W31" s="26">
        <v>133.12098333333333</v>
      </c>
      <c r="X31" s="26">
        <v>844.25378333333379</v>
      </c>
      <c r="Y31" s="26">
        <v>7.0333333333333333E-3</v>
      </c>
      <c r="Z31" s="26"/>
      <c r="AA31" s="53">
        <f t="shared" si="2"/>
        <v>10756.693483333334</v>
      </c>
      <c r="AB31" s="50"/>
      <c r="AC31" s="7"/>
      <c r="AD31" s="5"/>
      <c r="AE31" s="5"/>
      <c r="AF31" s="3"/>
      <c r="AG31" s="3"/>
    </row>
    <row r="32" spans="1:33" x14ac:dyDescent="0.2">
      <c r="A32" s="3"/>
      <c r="B32" s="38"/>
      <c r="C32" s="48" t="s">
        <v>13</v>
      </c>
      <c r="D32" s="26">
        <v>1619.9834833333343</v>
      </c>
      <c r="E32" s="26">
        <v>68.732783333333302</v>
      </c>
      <c r="F32" s="26">
        <v>251.27326666666661</v>
      </c>
      <c r="G32" s="26">
        <v>533.52903333333279</v>
      </c>
      <c r="H32" s="26">
        <v>291.04039999999992</v>
      </c>
      <c r="I32" s="26">
        <v>460.83224999999999</v>
      </c>
      <c r="J32" s="26">
        <v>194.77114999999989</v>
      </c>
      <c r="K32" s="26">
        <v>222.34063333333341</v>
      </c>
      <c r="L32" s="26">
        <v>482.32926666666657</v>
      </c>
      <c r="M32" s="26">
        <v>128.49178333333339</v>
      </c>
      <c r="N32" s="26">
        <v>289.30249999999995</v>
      </c>
      <c r="O32" s="26">
        <v>123.89220000000006</v>
      </c>
      <c r="P32" s="26">
        <v>18.560716666666668</v>
      </c>
      <c r="Q32" s="26">
        <v>326.27934999999997</v>
      </c>
      <c r="R32" s="26">
        <v>1056.8259999999996</v>
      </c>
      <c r="S32" s="26">
        <v>46.513833333333352</v>
      </c>
      <c r="T32" s="26">
        <v>52.803183333333344</v>
      </c>
      <c r="U32" s="26">
        <v>3410.8706500000026</v>
      </c>
      <c r="V32" s="26">
        <v>143.35911666666658</v>
      </c>
      <c r="W32" s="26">
        <v>145.00719999999993</v>
      </c>
      <c r="X32" s="26">
        <v>876.46029999999973</v>
      </c>
      <c r="Y32" s="26">
        <v>2.833333333333333E-4</v>
      </c>
      <c r="Z32" s="26"/>
      <c r="AA32" s="53">
        <f t="shared" si="2"/>
        <v>10743.199383333334</v>
      </c>
      <c r="AB32" s="50"/>
      <c r="AC32" s="7"/>
      <c r="AD32" s="5"/>
      <c r="AE32" s="5"/>
      <c r="AF32" s="3"/>
      <c r="AG32" s="3"/>
    </row>
    <row r="33" spans="1:33" x14ac:dyDescent="0.2">
      <c r="A33" s="3"/>
      <c r="B33" s="38"/>
      <c r="C33" s="48" t="s">
        <v>14</v>
      </c>
      <c r="D33" s="26">
        <v>1608.2604999999994</v>
      </c>
      <c r="E33" s="26">
        <v>67.889050000000054</v>
      </c>
      <c r="F33" s="26">
        <v>264.23349999999988</v>
      </c>
      <c r="G33" s="26">
        <v>561.55460000000005</v>
      </c>
      <c r="H33" s="26">
        <v>294.52959999999996</v>
      </c>
      <c r="I33" s="26">
        <v>506.95566666666684</v>
      </c>
      <c r="J33" s="26">
        <v>204.95469999999995</v>
      </c>
      <c r="K33" s="26">
        <v>210.73098333333326</v>
      </c>
      <c r="L33" s="26">
        <v>512.50306666666643</v>
      </c>
      <c r="M33" s="26">
        <v>126.86583333333331</v>
      </c>
      <c r="N33" s="26">
        <v>299.52055000000001</v>
      </c>
      <c r="O33" s="26">
        <v>122.27836666666667</v>
      </c>
      <c r="P33" s="26">
        <v>16.845100000000002</v>
      </c>
      <c r="Q33" s="26">
        <v>322.10751666666658</v>
      </c>
      <c r="R33" s="26">
        <v>956.79391666666652</v>
      </c>
      <c r="S33" s="26">
        <v>53.790833333333339</v>
      </c>
      <c r="T33" s="26">
        <v>54.354249999999979</v>
      </c>
      <c r="U33" s="26">
        <v>3481.8143500000019</v>
      </c>
      <c r="V33" s="26">
        <v>149.22376666666673</v>
      </c>
      <c r="W33" s="26">
        <v>144.57893333333342</v>
      </c>
      <c r="X33" s="26">
        <v>832.38561666666669</v>
      </c>
      <c r="Y33" s="26">
        <v>1.2E-2</v>
      </c>
      <c r="Z33" s="26"/>
      <c r="AA33" s="53">
        <f t="shared" si="2"/>
        <v>10792.182700000003</v>
      </c>
      <c r="AB33" s="50"/>
      <c r="AC33" s="7"/>
      <c r="AD33" s="5"/>
      <c r="AE33" s="5"/>
      <c r="AF33" s="3"/>
      <c r="AG33" s="3"/>
    </row>
    <row r="34" spans="1:33" x14ac:dyDescent="0.2">
      <c r="A34" s="3"/>
      <c r="B34" s="38"/>
      <c r="C34" s="48" t="s">
        <v>15</v>
      </c>
      <c r="D34" s="26">
        <v>1501.087066666666</v>
      </c>
      <c r="E34" s="26">
        <v>71.776033333333345</v>
      </c>
      <c r="F34" s="26">
        <v>241.61898333333338</v>
      </c>
      <c r="G34" s="26">
        <v>521.18811666666647</v>
      </c>
      <c r="H34" s="26">
        <v>266.21013333333326</v>
      </c>
      <c r="I34" s="26">
        <v>544.74593333333314</v>
      </c>
      <c r="J34" s="26">
        <v>214.15330000000006</v>
      </c>
      <c r="K34" s="26">
        <v>154.71406666666667</v>
      </c>
      <c r="L34" s="26">
        <v>501.21268333333308</v>
      </c>
      <c r="M34" s="26">
        <v>123.26680000000003</v>
      </c>
      <c r="N34" s="26">
        <v>239.94364999999993</v>
      </c>
      <c r="O34" s="26">
        <v>112.44250000000001</v>
      </c>
      <c r="P34" s="26">
        <v>16.518016666666668</v>
      </c>
      <c r="Q34" s="26">
        <v>297.98569999999989</v>
      </c>
      <c r="R34" s="26">
        <v>744.99246666666704</v>
      </c>
      <c r="S34" s="26">
        <v>51.592883333333326</v>
      </c>
      <c r="T34" s="26">
        <v>61.625283333333343</v>
      </c>
      <c r="U34" s="26">
        <v>2985.6744833333314</v>
      </c>
      <c r="V34" s="26">
        <v>142.11068333333327</v>
      </c>
      <c r="W34" s="26">
        <v>138.00271666666677</v>
      </c>
      <c r="X34" s="26">
        <v>817.77638333333311</v>
      </c>
      <c r="Y34" s="26">
        <v>1.8333333333333333E-3</v>
      </c>
      <c r="Z34" s="26"/>
      <c r="AA34" s="53">
        <f t="shared" si="2"/>
        <v>9748.6397166666666</v>
      </c>
      <c r="AB34" s="50"/>
      <c r="AC34" s="7"/>
      <c r="AD34" s="5"/>
      <c r="AE34" s="5"/>
      <c r="AF34" s="3"/>
      <c r="AG34" s="3"/>
    </row>
    <row r="35" spans="1:33" ht="13.5" thickBot="1" x14ac:dyDescent="0.25">
      <c r="A35" s="3"/>
      <c r="B35" s="39" t="s">
        <v>60</v>
      </c>
      <c r="C35" s="49"/>
      <c r="D35" s="75">
        <f>SUM(D23:D34)</f>
        <v>21152.711950000001</v>
      </c>
      <c r="E35" s="75">
        <f t="shared" ref="E35:Z35" si="3">SUM(E23:E34)</f>
        <v>906.26194999999984</v>
      </c>
      <c r="F35" s="75">
        <f t="shared" si="3"/>
        <v>3209.4232833333331</v>
      </c>
      <c r="G35" s="75">
        <f t="shared" si="3"/>
        <v>6909.8462499999978</v>
      </c>
      <c r="H35" s="75">
        <f t="shared" si="3"/>
        <v>3553.0517166666659</v>
      </c>
      <c r="I35" s="75">
        <f t="shared" si="3"/>
        <v>5775.447416666666</v>
      </c>
      <c r="J35" s="75">
        <f t="shared" si="3"/>
        <v>2493.8215333333328</v>
      </c>
      <c r="K35" s="75">
        <f t="shared" si="3"/>
        <v>2719.5874000000003</v>
      </c>
      <c r="L35" s="75">
        <f t="shared" si="3"/>
        <v>6179.5193833333324</v>
      </c>
      <c r="M35" s="75">
        <f t="shared" si="3"/>
        <v>1593.5546666666671</v>
      </c>
      <c r="N35" s="75">
        <f t="shared" si="3"/>
        <v>3419.6248166666664</v>
      </c>
      <c r="O35" s="75">
        <f t="shared" si="3"/>
        <v>1436.3423833333336</v>
      </c>
      <c r="P35" s="75">
        <f t="shared" si="3"/>
        <v>243.31846666666667</v>
      </c>
      <c r="Q35" s="75">
        <f t="shared" si="3"/>
        <v>3964.3320333333327</v>
      </c>
      <c r="R35" s="75">
        <f t="shared" si="3"/>
        <v>13222.20765</v>
      </c>
      <c r="S35" s="75">
        <f t="shared" si="3"/>
        <v>694.79605000000015</v>
      </c>
      <c r="T35" s="75">
        <f t="shared" si="3"/>
        <v>695.03759999999988</v>
      </c>
      <c r="U35" s="75">
        <f t="shared" si="3"/>
        <v>42610.553200000002</v>
      </c>
      <c r="V35" s="75">
        <f t="shared" si="3"/>
        <v>1830.9487833333335</v>
      </c>
      <c r="W35" s="75">
        <f t="shared" si="3"/>
        <v>1774.2624500000009</v>
      </c>
      <c r="X35" s="75">
        <f t="shared" si="3"/>
        <v>10955.284683333335</v>
      </c>
      <c r="Y35" s="75">
        <f t="shared" si="3"/>
        <v>4.9349999999999998E-2</v>
      </c>
      <c r="Z35" s="75">
        <f t="shared" si="3"/>
        <v>0</v>
      </c>
      <c r="AA35" s="77">
        <f>SUM(AA23:AA34)</f>
        <v>135339.98301666669</v>
      </c>
      <c r="AB35" s="50"/>
      <c r="AC35" s="7"/>
      <c r="AD35" s="5"/>
      <c r="AE35" s="5"/>
      <c r="AF35" s="3"/>
      <c r="AG35" s="3"/>
    </row>
    <row r="36" spans="1:33" x14ac:dyDescent="0.2">
      <c r="A36" s="3"/>
      <c r="B36" s="46">
        <v>2012</v>
      </c>
      <c r="C36" s="47" t="s">
        <v>19</v>
      </c>
      <c r="D36" s="51">
        <v>1317.4430666666663</v>
      </c>
      <c r="E36" s="51">
        <v>57.04910000000001</v>
      </c>
      <c r="F36" s="51">
        <v>225.63591666666665</v>
      </c>
      <c r="G36" s="51">
        <v>481.17871666666662</v>
      </c>
      <c r="H36" s="51">
        <v>230.00025000000008</v>
      </c>
      <c r="I36" s="51">
        <v>503.62945000000002</v>
      </c>
      <c r="J36" s="51">
        <v>183.39974999999998</v>
      </c>
      <c r="K36" s="51">
        <v>249.81666666666655</v>
      </c>
      <c r="L36" s="51">
        <v>422.6878833333331</v>
      </c>
      <c r="M36" s="51">
        <v>121.90853333333334</v>
      </c>
      <c r="N36" s="51">
        <v>234.76014999999998</v>
      </c>
      <c r="O36" s="51">
        <v>81.963816666666659</v>
      </c>
      <c r="P36" s="51">
        <v>18.280983333333332</v>
      </c>
      <c r="Q36" s="51">
        <v>268.16553333333343</v>
      </c>
      <c r="R36" s="51">
        <v>1042.0371833333334</v>
      </c>
      <c r="S36" s="51">
        <v>43.977950000000021</v>
      </c>
      <c r="T36" s="51">
        <v>52.772283333333327</v>
      </c>
      <c r="U36" s="51">
        <v>2885.2993999999999</v>
      </c>
      <c r="V36" s="51">
        <v>119.50233333333337</v>
      </c>
      <c r="W36" s="51">
        <v>117.74868333333336</v>
      </c>
      <c r="X36" s="51">
        <v>1211.8089833333327</v>
      </c>
      <c r="Y36" s="51"/>
      <c r="Z36" s="51"/>
      <c r="AA36" s="52">
        <f t="shared" ref="AA36:AA48" si="4">SUM(D36:Z36)</f>
        <v>9869.066633333332</v>
      </c>
      <c r="AB36" s="50"/>
      <c r="AC36" s="2"/>
      <c r="AD36" s="7"/>
      <c r="AE36" s="9"/>
      <c r="AF36" s="3"/>
      <c r="AG36" s="3"/>
    </row>
    <row r="37" spans="1:33" x14ac:dyDescent="0.2">
      <c r="A37" s="3"/>
      <c r="B37" s="38"/>
      <c r="C37" s="48" t="s">
        <v>56</v>
      </c>
      <c r="D37" s="26">
        <v>1414.2643333333331</v>
      </c>
      <c r="E37" s="26">
        <v>60.503333333333352</v>
      </c>
      <c r="F37" s="26">
        <v>233.49041666666676</v>
      </c>
      <c r="G37" s="26">
        <v>481.34216666666686</v>
      </c>
      <c r="H37" s="26">
        <v>231.8927000000001</v>
      </c>
      <c r="I37" s="26">
        <v>648.78886666666665</v>
      </c>
      <c r="J37" s="26">
        <v>194.90746666666681</v>
      </c>
      <c r="K37" s="26">
        <v>221.42140000000001</v>
      </c>
      <c r="L37" s="26">
        <v>467.40808333333348</v>
      </c>
      <c r="M37" s="26">
        <v>128.51610000000002</v>
      </c>
      <c r="N37" s="26">
        <v>268.31333333333345</v>
      </c>
      <c r="O37" s="26">
        <v>89.340300000000042</v>
      </c>
      <c r="P37" s="26">
        <v>17.602616666666666</v>
      </c>
      <c r="Q37" s="26">
        <v>304.51701666666668</v>
      </c>
      <c r="R37" s="26">
        <v>1137.9817666666665</v>
      </c>
      <c r="S37" s="26">
        <v>47.835133333333317</v>
      </c>
      <c r="T37" s="26">
        <v>54.202233333333318</v>
      </c>
      <c r="U37" s="26">
        <v>3201.572083333333</v>
      </c>
      <c r="V37" s="26">
        <v>126.84815000000003</v>
      </c>
      <c r="W37" s="26">
        <v>118.30365000000005</v>
      </c>
      <c r="X37" s="26">
        <v>975.29046666666636</v>
      </c>
      <c r="Y37" s="26"/>
      <c r="Z37" s="26"/>
      <c r="AA37" s="53">
        <f t="shared" si="4"/>
        <v>10424.341616666665</v>
      </c>
      <c r="AB37" s="50"/>
      <c r="AC37" s="2"/>
      <c r="AD37" s="7"/>
      <c r="AE37" s="9"/>
      <c r="AF37" s="3"/>
      <c r="AG37" s="3"/>
    </row>
    <row r="38" spans="1:33" x14ac:dyDescent="0.2">
      <c r="A38" s="3"/>
      <c r="B38" s="38"/>
      <c r="C38" s="48" t="s">
        <v>6</v>
      </c>
      <c r="D38" s="26">
        <v>1608.8681833333328</v>
      </c>
      <c r="E38" s="26">
        <v>69.908050000000017</v>
      </c>
      <c r="F38" s="26">
        <v>238.42903333333334</v>
      </c>
      <c r="G38" s="26">
        <v>542.35725000000025</v>
      </c>
      <c r="H38" s="26">
        <v>269.32491666666664</v>
      </c>
      <c r="I38" s="26">
        <v>638.54503333333344</v>
      </c>
      <c r="J38" s="26">
        <v>197.74751666666677</v>
      </c>
      <c r="K38" s="26">
        <v>215.06079999999992</v>
      </c>
      <c r="L38" s="26">
        <v>530.68386666666652</v>
      </c>
      <c r="M38" s="26">
        <v>127.51238333333337</v>
      </c>
      <c r="N38" s="26">
        <v>301.07913333333329</v>
      </c>
      <c r="O38" s="26">
        <v>100.79138333333334</v>
      </c>
      <c r="P38" s="26">
        <v>15.834799999999994</v>
      </c>
      <c r="Q38" s="26">
        <v>354.75378333333339</v>
      </c>
      <c r="R38" s="26">
        <v>1010.2763999999994</v>
      </c>
      <c r="S38" s="26">
        <v>48.630216666666676</v>
      </c>
      <c r="T38" s="26">
        <v>54.026583333333356</v>
      </c>
      <c r="U38" s="26">
        <v>3901.1800166666676</v>
      </c>
      <c r="V38" s="26">
        <v>147.20113333333339</v>
      </c>
      <c r="W38" s="26">
        <v>134.01291666666665</v>
      </c>
      <c r="X38" s="26">
        <v>929.56638333333342</v>
      </c>
      <c r="Y38" s="26"/>
      <c r="Z38" s="26"/>
      <c r="AA38" s="53">
        <f t="shared" si="4"/>
        <v>11435.789783333334</v>
      </c>
      <c r="AB38" s="50"/>
      <c r="AC38" s="2"/>
      <c r="AD38" s="7"/>
      <c r="AE38" s="9"/>
      <c r="AF38" s="3"/>
      <c r="AG38" s="3"/>
    </row>
    <row r="39" spans="1:33" x14ac:dyDescent="0.2">
      <c r="A39" s="3"/>
      <c r="B39" s="38"/>
      <c r="C39" s="48" t="s">
        <v>7</v>
      </c>
      <c r="D39" s="26">
        <v>1462.5882666666653</v>
      </c>
      <c r="E39" s="26">
        <v>60.960050000000038</v>
      </c>
      <c r="F39" s="26">
        <v>222.10945000000001</v>
      </c>
      <c r="G39" s="26">
        <v>501.94135000000006</v>
      </c>
      <c r="H39" s="26">
        <v>249.18444999999991</v>
      </c>
      <c r="I39" s="26">
        <v>471.5233666666665</v>
      </c>
      <c r="J39" s="26">
        <v>187.51951666666662</v>
      </c>
      <c r="K39" s="26">
        <v>192.65256666666673</v>
      </c>
      <c r="L39" s="26">
        <v>602.70474999999976</v>
      </c>
      <c r="M39" s="26">
        <v>113.05153333333337</v>
      </c>
      <c r="N39" s="26">
        <v>278.38803333333334</v>
      </c>
      <c r="O39" s="26">
        <v>88.761166666666668</v>
      </c>
      <c r="P39" s="26">
        <v>14.395833333333334</v>
      </c>
      <c r="Q39" s="26">
        <v>330.47501666666653</v>
      </c>
      <c r="R39" s="26">
        <v>902.41373333333297</v>
      </c>
      <c r="S39" s="26">
        <v>47.027516666666685</v>
      </c>
      <c r="T39" s="26">
        <v>42.628699999999988</v>
      </c>
      <c r="U39" s="26">
        <v>3440.6262666666703</v>
      </c>
      <c r="V39" s="26">
        <v>133.16811666666663</v>
      </c>
      <c r="W39" s="26">
        <v>121.76891666666664</v>
      </c>
      <c r="X39" s="26">
        <v>987.3080333333329</v>
      </c>
      <c r="Y39" s="26"/>
      <c r="Z39" s="26"/>
      <c r="AA39" s="53">
        <f t="shared" si="4"/>
        <v>10451.196633333333</v>
      </c>
      <c r="AB39" s="50"/>
      <c r="AC39" s="2"/>
      <c r="AD39" s="7"/>
      <c r="AE39" s="9"/>
      <c r="AF39" s="3"/>
      <c r="AG39" s="3"/>
    </row>
    <row r="40" spans="1:33" x14ac:dyDescent="0.2">
      <c r="A40" s="3"/>
      <c r="B40" s="38"/>
      <c r="C40" s="48" t="s">
        <v>8</v>
      </c>
      <c r="D40" s="26">
        <v>1469.9887333333327</v>
      </c>
      <c r="E40" s="26">
        <v>65.327666666666659</v>
      </c>
      <c r="F40" s="26">
        <v>244.49376666666666</v>
      </c>
      <c r="G40" s="26">
        <v>530.0967333333333</v>
      </c>
      <c r="H40" s="26">
        <v>255.59221666666673</v>
      </c>
      <c r="I40" s="26">
        <v>573.6007333333331</v>
      </c>
      <c r="J40" s="26">
        <v>177.12626666666665</v>
      </c>
      <c r="K40" s="26">
        <v>198.09246666666667</v>
      </c>
      <c r="L40" s="26">
        <v>515.28803333333337</v>
      </c>
      <c r="M40" s="26">
        <v>120.91866666666664</v>
      </c>
      <c r="N40" s="26">
        <v>314.18823333333324</v>
      </c>
      <c r="O40" s="26">
        <v>103.74876666666663</v>
      </c>
      <c r="P40" s="26">
        <v>17.257483333333333</v>
      </c>
      <c r="Q40" s="26">
        <v>359.82886666666678</v>
      </c>
      <c r="R40" s="26">
        <v>888.5451666666662</v>
      </c>
      <c r="S40" s="26">
        <v>52.267533333333319</v>
      </c>
      <c r="T40" s="26">
        <v>44.185683333333344</v>
      </c>
      <c r="U40" s="26">
        <v>3657.3024499999992</v>
      </c>
      <c r="V40" s="26">
        <v>138.13568333333336</v>
      </c>
      <c r="W40" s="26">
        <v>130.67525000000003</v>
      </c>
      <c r="X40" s="26">
        <v>906.85033333333354</v>
      </c>
      <c r="Y40" s="26"/>
      <c r="Z40" s="26"/>
      <c r="AA40" s="53">
        <f t="shared" si="4"/>
        <v>10763.510733333333</v>
      </c>
      <c r="AB40" s="50"/>
      <c r="AC40" s="2"/>
      <c r="AD40" s="7"/>
      <c r="AE40" s="9"/>
      <c r="AF40" s="3"/>
      <c r="AG40" s="3"/>
    </row>
    <row r="41" spans="1:33" x14ac:dyDescent="0.2">
      <c r="A41" s="3"/>
      <c r="B41" s="38"/>
      <c r="C41" s="48" t="s">
        <v>9</v>
      </c>
      <c r="D41" s="26">
        <v>1414.4183999999991</v>
      </c>
      <c r="E41" s="26">
        <v>61.614416666666664</v>
      </c>
      <c r="F41" s="26">
        <v>241.57719999999995</v>
      </c>
      <c r="G41" s="26">
        <v>507.09116666666677</v>
      </c>
      <c r="H41" s="26">
        <v>237.98776666666677</v>
      </c>
      <c r="I41" s="26">
        <v>460.74386666666675</v>
      </c>
      <c r="J41" s="26">
        <v>172.81346666666667</v>
      </c>
      <c r="K41" s="26">
        <v>187.8153666666667</v>
      </c>
      <c r="L41" s="26">
        <v>444.90573333333344</v>
      </c>
      <c r="M41" s="26">
        <v>123.60010000000005</v>
      </c>
      <c r="N41" s="26">
        <v>310.41580000000005</v>
      </c>
      <c r="O41" s="26">
        <v>86.410033333333331</v>
      </c>
      <c r="P41" s="26">
        <v>15.245150000000002</v>
      </c>
      <c r="Q41" s="26">
        <v>343.45065</v>
      </c>
      <c r="R41" s="26">
        <v>822.40778333333333</v>
      </c>
      <c r="S41" s="26">
        <v>49.002183333333328</v>
      </c>
      <c r="T41" s="26">
        <v>39.208900000000028</v>
      </c>
      <c r="U41" s="26">
        <v>3664.4415833333351</v>
      </c>
      <c r="V41" s="26">
        <v>127.83523333333336</v>
      </c>
      <c r="W41" s="26">
        <v>121.76768333333332</v>
      </c>
      <c r="X41" s="26">
        <v>775.45148333333282</v>
      </c>
      <c r="Y41" s="26"/>
      <c r="Z41" s="26"/>
      <c r="AA41" s="53">
        <f t="shared" si="4"/>
        <v>10208.203966666666</v>
      </c>
      <c r="AB41" s="50"/>
      <c r="AC41" s="2"/>
      <c r="AD41" s="7"/>
      <c r="AE41" s="9"/>
      <c r="AF41" s="3"/>
      <c r="AG41" s="3"/>
    </row>
    <row r="42" spans="1:33" x14ac:dyDescent="0.2">
      <c r="A42" s="3"/>
      <c r="B42" s="38"/>
      <c r="C42" s="48" t="s">
        <v>10</v>
      </c>
      <c r="D42" s="26">
        <v>1364.7969999999996</v>
      </c>
      <c r="E42" s="26">
        <v>61.411600000000007</v>
      </c>
      <c r="F42" s="26">
        <v>241.09975000000006</v>
      </c>
      <c r="G42" s="26">
        <v>494.25051666666656</v>
      </c>
      <c r="H42" s="26">
        <v>234.86110000000002</v>
      </c>
      <c r="I42" s="26">
        <v>432.21121666666687</v>
      </c>
      <c r="J42" s="26">
        <v>165.46533333333338</v>
      </c>
      <c r="K42" s="26">
        <v>187.91250000000011</v>
      </c>
      <c r="L42" s="26">
        <v>460.44494999999984</v>
      </c>
      <c r="M42" s="26">
        <v>105.28821666666664</v>
      </c>
      <c r="N42" s="26">
        <v>305.03033333333343</v>
      </c>
      <c r="O42" s="26">
        <v>85.928600000000017</v>
      </c>
      <c r="P42" s="26">
        <v>12.995749999999996</v>
      </c>
      <c r="Q42" s="26">
        <v>320.27563333333353</v>
      </c>
      <c r="R42" s="26">
        <v>834.50296666666645</v>
      </c>
      <c r="S42" s="26">
        <v>41.630450000000003</v>
      </c>
      <c r="T42" s="26">
        <v>33.744583333333331</v>
      </c>
      <c r="U42" s="26">
        <v>3236.0702666666675</v>
      </c>
      <c r="V42" s="26">
        <v>132.37731666666656</v>
      </c>
      <c r="W42" s="26">
        <v>123.8702333333333</v>
      </c>
      <c r="X42" s="26">
        <v>684.25435000000016</v>
      </c>
      <c r="Y42" s="26"/>
      <c r="Z42" s="26"/>
      <c r="AA42" s="53">
        <f t="shared" ref="AA42:AA47" si="5">SUM(D42:Z42)</f>
        <v>9558.4226666666655</v>
      </c>
      <c r="AB42" s="50"/>
      <c r="AC42" s="2"/>
      <c r="AD42" s="7"/>
      <c r="AE42" s="9"/>
      <c r="AF42" s="3"/>
      <c r="AG42" s="3"/>
    </row>
    <row r="43" spans="1:33" x14ac:dyDescent="0.2">
      <c r="A43" s="3"/>
      <c r="B43" s="38"/>
      <c r="C43" s="48" t="s">
        <v>11</v>
      </c>
      <c r="D43" s="26">
        <v>1462.0162833333331</v>
      </c>
      <c r="E43" s="26">
        <v>64.712966666666688</v>
      </c>
      <c r="F43" s="26">
        <v>257.48706666666664</v>
      </c>
      <c r="G43" s="26">
        <v>525.71429999999964</v>
      </c>
      <c r="H43" s="26">
        <v>250.25480000000005</v>
      </c>
      <c r="I43" s="26">
        <v>473.91713333333342</v>
      </c>
      <c r="J43" s="26">
        <v>183.53301666666667</v>
      </c>
      <c r="K43" s="26">
        <v>181.02020000000007</v>
      </c>
      <c r="L43" s="26">
        <v>393.1457666666667</v>
      </c>
      <c r="M43" s="26">
        <v>97.49620000000003</v>
      </c>
      <c r="N43" s="26">
        <v>363.67015000000004</v>
      </c>
      <c r="O43" s="26">
        <v>77.862599999999972</v>
      </c>
      <c r="P43" s="26">
        <v>14.979483333333336</v>
      </c>
      <c r="Q43" s="26">
        <v>360.10221666666655</v>
      </c>
      <c r="R43" s="26">
        <v>853.79053333333297</v>
      </c>
      <c r="S43" s="26">
        <v>38.238766666666656</v>
      </c>
      <c r="T43" s="26">
        <v>39.053816666666641</v>
      </c>
      <c r="U43" s="26">
        <v>3755.6697000000013</v>
      </c>
      <c r="V43" s="26">
        <v>130.8853</v>
      </c>
      <c r="W43" s="26">
        <v>129.60706666666664</v>
      </c>
      <c r="X43" s="26">
        <v>729.03311666666718</v>
      </c>
      <c r="Y43" s="26"/>
      <c r="Z43" s="26"/>
      <c r="AA43" s="53">
        <f t="shared" si="5"/>
        <v>10382.190483333336</v>
      </c>
      <c r="AB43" s="50"/>
      <c r="AC43" s="2"/>
      <c r="AD43" s="7"/>
      <c r="AE43" s="9"/>
      <c r="AF43" s="3"/>
      <c r="AG43" s="3"/>
    </row>
    <row r="44" spans="1:33" x14ac:dyDescent="0.2">
      <c r="A44" s="3"/>
      <c r="B44" s="38"/>
      <c r="C44" s="48" t="s">
        <v>12</v>
      </c>
      <c r="D44" s="26">
        <v>1258.3285833333325</v>
      </c>
      <c r="E44" s="26">
        <v>63.872316666666642</v>
      </c>
      <c r="F44" s="26">
        <v>232.30135000000004</v>
      </c>
      <c r="G44" s="26">
        <v>489.27038333333326</v>
      </c>
      <c r="H44" s="26">
        <v>217.77649999999997</v>
      </c>
      <c r="I44" s="26">
        <v>423.98893333333348</v>
      </c>
      <c r="J44" s="26">
        <v>166.34514999999999</v>
      </c>
      <c r="K44" s="26">
        <v>167.58041666666668</v>
      </c>
      <c r="L44" s="26">
        <v>420.5045833333333</v>
      </c>
      <c r="M44" s="26">
        <v>109.23008333333334</v>
      </c>
      <c r="N44" s="26">
        <v>299.73624999999998</v>
      </c>
      <c r="O44" s="26">
        <v>82.226883333333305</v>
      </c>
      <c r="P44" s="26">
        <v>15.282233333333338</v>
      </c>
      <c r="Q44" s="26">
        <v>307.1925</v>
      </c>
      <c r="R44" s="26">
        <v>809.30638333333332</v>
      </c>
      <c r="S44" s="26">
        <v>36.969116666666658</v>
      </c>
      <c r="T44" s="26">
        <v>38.750416666666673</v>
      </c>
      <c r="U44" s="26">
        <v>3225.9892499999974</v>
      </c>
      <c r="V44" s="26">
        <v>126.57216666666667</v>
      </c>
      <c r="W44" s="26">
        <v>113.19896666666666</v>
      </c>
      <c r="X44" s="26">
        <v>732.19288333333429</v>
      </c>
      <c r="Y44" s="26"/>
      <c r="Z44" s="26"/>
      <c r="AA44" s="53">
        <f t="shared" si="5"/>
        <v>9336.61535</v>
      </c>
      <c r="AB44" s="50"/>
      <c r="AC44" s="2"/>
      <c r="AD44" s="7"/>
      <c r="AE44" s="9"/>
      <c r="AF44" s="3"/>
      <c r="AG44" s="3"/>
    </row>
    <row r="45" spans="1:33" x14ac:dyDescent="0.2">
      <c r="A45" s="3"/>
      <c r="B45" s="38"/>
      <c r="C45" s="48" t="s">
        <v>13</v>
      </c>
      <c r="D45" s="26">
        <v>1508.1735999999987</v>
      </c>
      <c r="E45" s="26">
        <v>66.400366666666685</v>
      </c>
      <c r="F45" s="26">
        <v>265.05194999999998</v>
      </c>
      <c r="G45" s="26">
        <v>495.51938333333334</v>
      </c>
      <c r="H45" s="26">
        <v>258.42859999999996</v>
      </c>
      <c r="I45" s="26">
        <v>499.38099999999997</v>
      </c>
      <c r="J45" s="26">
        <v>190.33761666666669</v>
      </c>
      <c r="K45" s="26">
        <v>193.99091666666664</v>
      </c>
      <c r="L45" s="26">
        <v>457.81328333333317</v>
      </c>
      <c r="M45" s="26">
        <v>131.42404999999999</v>
      </c>
      <c r="N45" s="26">
        <v>340.16710000000006</v>
      </c>
      <c r="O45" s="26">
        <v>93.053400000000011</v>
      </c>
      <c r="P45" s="26">
        <v>14.876700000000001</v>
      </c>
      <c r="Q45" s="26">
        <v>350.8084333333332</v>
      </c>
      <c r="R45" s="26">
        <v>824.71851666666646</v>
      </c>
      <c r="S45" s="26">
        <v>45.414233333333343</v>
      </c>
      <c r="T45" s="26">
        <v>39.946716666666696</v>
      </c>
      <c r="U45" s="26">
        <v>3663.8278000000032</v>
      </c>
      <c r="V45" s="26">
        <v>134.65886666666674</v>
      </c>
      <c r="W45" s="26">
        <v>130.43981666666664</v>
      </c>
      <c r="X45" s="26">
        <v>820.15396666666641</v>
      </c>
      <c r="Y45" s="26">
        <v>5.2333333333333329E-3</v>
      </c>
      <c r="Z45" s="26"/>
      <c r="AA45" s="53">
        <f t="shared" si="5"/>
        <v>10524.591550000001</v>
      </c>
      <c r="AB45" s="50"/>
      <c r="AC45" s="2"/>
      <c r="AD45" s="7"/>
      <c r="AE45" s="9"/>
      <c r="AF45" s="3"/>
      <c r="AG45" s="3"/>
    </row>
    <row r="46" spans="1:33" x14ac:dyDescent="0.2">
      <c r="A46" s="3"/>
      <c r="B46" s="38"/>
      <c r="C46" s="48" t="s">
        <v>14</v>
      </c>
      <c r="D46" s="26">
        <v>1408.2914666666668</v>
      </c>
      <c r="E46" s="26">
        <v>67.755666666666698</v>
      </c>
      <c r="F46" s="26">
        <v>244.47056666666671</v>
      </c>
      <c r="G46" s="26">
        <v>472.43774999999999</v>
      </c>
      <c r="H46" s="26">
        <v>244.70553333333331</v>
      </c>
      <c r="I46" s="26">
        <v>459.09171666666663</v>
      </c>
      <c r="J46" s="26">
        <v>189.79611666666679</v>
      </c>
      <c r="K46" s="26">
        <v>168.94241666666665</v>
      </c>
      <c r="L46" s="26">
        <v>432.83916666666653</v>
      </c>
      <c r="M46" s="26">
        <v>121.25343333333339</v>
      </c>
      <c r="N46" s="26">
        <v>323.40425000000005</v>
      </c>
      <c r="O46" s="26">
        <v>87.221933333333368</v>
      </c>
      <c r="P46" s="26">
        <v>15.317033333333338</v>
      </c>
      <c r="Q46" s="26">
        <v>317.06266666666681</v>
      </c>
      <c r="R46" s="26">
        <v>790.97660000000053</v>
      </c>
      <c r="S46" s="26">
        <v>45.530633333333306</v>
      </c>
      <c r="T46" s="26">
        <v>39.254366666666662</v>
      </c>
      <c r="U46" s="26">
        <v>3434.7358333333309</v>
      </c>
      <c r="V46" s="26">
        <v>128.38643333333337</v>
      </c>
      <c r="W46" s="26">
        <v>121.70395000000001</v>
      </c>
      <c r="X46" s="26">
        <v>699.32703333333336</v>
      </c>
      <c r="Y46" s="26"/>
      <c r="Z46" s="26"/>
      <c r="AA46" s="53">
        <f t="shared" si="5"/>
        <v>9812.5045666666647</v>
      </c>
      <c r="AB46" s="50"/>
      <c r="AC46" s="2"/>
      <c r="AD46" s="7"/>
      <c r="AE46" s="9"/>
      <c r="AF46" s="3"/>
      <c r="AG46" s="3"/>
    </row>
    <row r="47" spans="1:33" x14ac:dyDescent="0.2">
      <c r="A47" s="3"/>
      <c r="B47" s="38"/>
      <c r="C47" s="48" t="s">
        <v>15</v>
      </c>
      <c r="D47" s="26">
        <v>1353.156116666665</v>
      </c>
      <c r="E47" s="26">
        <v>67.012933333333322</v>
      </c>
      <c r="F47" s="26">
        <v>237.02289999999999</v>
      </c>
      <c r="G47" s="26">
        <v>428.79140000000007</v>
      </c>
      <c r="H47" s="26">
        <v>222.4291166666666</v>
      </c>
      <c r="I47" s="26">
        <v>409.93119999999993</v>
      </c>
      <c r="J47" s="26">
        <v>192.44421666666676</v>
      </c>
      <c r="K47" s="26">
        <v>162.97268333333326</v>
      </c>
      <c r="L47" s="26">
        <v>454.66891666666646</v>
      </c>
      <c r="M47" s="26">
        <v>111.55956666666675</v>
      </c>
      <c r="N47" s="26">
        <v>250.5850333333334</v>
      </c>
      <c r="O47" s="26">
        <v>88.509399999999985</v>
      </c>
      <c r="P47" s="26">
        <v>14.560999999999993</v>
      </c>
      <c r="Q47" s="26">
        <v>276.04893333333342</v>
      </c>
      <c r="R47" s="26">
        <v>742.19123333333346</v>
      </c>
      <c r="S47" s="26">
        <v>37.045883333333329</v>
      </c>
      <c r="T47" s="26">
        <v>41.105916666666651</v>
      </c>
      <c r="U47" s="26">
        <v>2994.2094166666679</v>
      </c>
      <c r="V47" s="26">
        <v>124.83265000000002</v>
      </c>
      <c r="W47" s="26">
        <v>118.35808333333334</v>
      </c>
      <c r="X47" s="26">
        <v>949.59453333333317</v>
      </c>
      <c r="Y47" s="26">
        <v>1.3333333333333333E-3</v>
      </c>
      <c r="Z47" s="26"/>
      <c r="AA47" s="53">
        <f t="shared" si="5"/>
        <v>9277.0324666666656</v>
      </c>
      <c r="AB47" s="50"/>
      <c r="AC47" s="2"/>
      <c r="AD47" s="7"/>
      <c r="AE47" s="9"/>
      <c r="AF47" s="3"/>
      <c r="AG47" s="3"/>
    </row>
    <row r="48" spans="1:33" ht="13.5" thickBot="1" x14ac:dyDescent="0.25">
      <c r="A48" s="3"/>
      <c r="B48" s="45" t="s">
        <v>62</v>
      </c>
      <c r="C48" s="49"/>
      <c r="D48" s="75">
        <f>SUM(D36:D47)</f>
        <v>17042.334033333325</v>
      </c>
      <c r="E48" s="75">
        <f t="shared" ref="E48:Z48" si="6">SUM(E36:E47)</f>
        <v>766.52846666666676</v>
      </c>
      <c r="F48" s="75">
        <f t="shared" si="6"/>
        <v>2883.169366666667</v>
      </c>
      <c r="G48" s="75">
        <f t="shared" si="6"/>
        <v>5949.9911166666661</v>
      </c>
      <c r="H48" s="75">
        <f t="shared" si="6"/>
        <v>2902.4379500000005</v>
      </c>
      <c r="I48" s="75">
        <f t="shared" si="6"/>
        <v>5995.3525166666668</v>
      </c>
      <c r="J48" s="75">
        <f t="shared" si="6"/>
        <v>2201.435433333334</v>
      </c>
      <c r="K48" s="75">
        <f t="shared" si="6"/>
        <v>2327.2784000000001</v>
      </c>
      <c r="L48" s="75">
        <f t="shared" si="6"/>
        <v>5603.0950166666653</v>
      </c>
      <c r="M48" s="75">
        <f t="shared" si="6"/>
        <v>1411.758866666667</v>
      </c>
      <c r="N48" s="75">
        <f t="shared" si="6"/>
        <v>3589.7378000000003</v>
      </c>
      <c r="O48" s="75">
        <f t="shared" si="6"/>
        <v>1065.8182833333333</v>
      </c>
      <c r="P48" s="75">
        <f t="shared" si="6"/>
        <v>186.62906666666663</v>
      </c>
      <c r="Q48" s="75">
        <f t="shared" si="6"/>
        <v>3892.6812500000005</v>
      </c>
      <c r="R48" s="75">
        <f t="shared" si="6"/>
        <v>10659.148266666662</v>
      </c>
      <c r="S48" s="75">
        <f t="shared" si="6"/>
        <v>533.56961666666666</v>
      </c>
      <c r="T48" s="75">
        <f t="shared" si="6"/>
        <v>518.88020000000006</v>
      </c>
      <c r="U48" s="75">
        <f t="shared" si="6"/>
        <v>41060.924066666674</v>
      </c>
      <c r="V48" s="75">
        <f t="shared" si="6"/>
        <v>1570.4033833333333</v>
      </c>
      <c r="W48" s="75">
        <f t="shared" si="6"/>
        <v>1481.4552166666667</v>
      </c>
      <c r="X48" s="75">
        <f t="shared" si="6"/>
        <v>10400.831566666666</v>
      </c>
      <c r="Y48" s="75">
        <f t="shared" si="6"/>
        <v>6.566666666666666E-3</v>
      </c>
      <c r="Z48" s="75">
        <f t="shared" si="6"/>
        <v>0</v>
      </c>
      <c r="AA48" s="78">
        <f t="shared" si="4"/>
        <v>122043.46644999999</v>
      </c>
      <c r="AB48" s="50"/>
      <c r="AD48" s="9"/>
      <c r="AE48" s="9"/>
      <c r="AF48" s="3"/>
      <c r="AG48" s="3"/>
    </row>
    <row r="49" spans="1:33" x14ac:dyDescent="0.2">
      <c r="A49" s="3"/>
      <c r="B49" s="83">
        <v>2013</v>
      </c>
      <c r="C49" s="47" t="s">
        <v>19</v>
      </c>
      <c r="D49" s="51">
        <v>1428.7808499999996</v>
      </c>
      <c r="E49" s="51">
        <v>64.929166666666674</v>
      </c>
      <c r="F49" s="51">
        <v>243.36438333333334</v>
      </c>
      <c r="G49" s="51">
        <v>503.84878333333347</v>
      </c>
      <c r="H49" s="51">
        <v>221.99436666666668</v>
      </c>
      <c r="I49" s="51">
        <v>441.50833333333361</v>
      </c>
      <c r="J49" s="51">
        <v>192.98151666666658</v>
      </c>
      <c r="K49" s="51">
        <v>168.5100166666667</v>
      </c>
      <c r="L49" s="51">
        <v>424.56378333333316</v>
      </c>
      <c r="M49" s="51">
        <v>114.96100000000004</v>
      </c>
      <c r="N49" s="51">
        <v>228.49101666666664</v>
      </c>
      <c r="O49" s="51">
        <v>75.809833333333316</v>
      </c>
      <c r="P49" s="51">
        <v>13.723533333333332</v>
      </c>
      <c r="Q49" s="51">
        <v>330.72488333333331</v>
      </c>
      <c r="R49" s="51">
        <v>738.3478666666665</v>
      </c>
      <c r="S49" s="51">
        <v>38.985083333333321</v>
      </c>
      <c r="T49" s="51">
        <v>37.801333333333353</v>
      </c>
      <c r="U49" s="51">
        <v>3260.1550833333336</v>
      </c>
      <c r="V49" s="51">
        <v>120.52201666666664</v>
      </c>
      <c r="W49" s="51">
        <v>116.74515000000002</v>
      </c>
      <c r="X49" s="51">
        <v>758.87853333333385</v>
      </c>
      <c r="Y49" s="51"/>
      <c r="Z49" s="51"/>
      <c r="AA49" s="52">
        <f t="shared" ref="AA49:AA74" si="7">SUM(D49:Z49)</f>
        <v>9525.6265333333358</v>
      </c>
      <c r="AB49" s="50"/>
      <c r="AD49" s="7"/>
      <c r="AE49" s="9"/>
      <c r="AF49" s="3"/>
      <c r="AG49" s="3"/>
    </row>
    <row r="50" spans="1:33" x14ac:dyDescent="0.2">
      <c r="A50" s="3"/>
      <c r="B50" s="74"/>
      <c r="C50" s="48" t="s">
        <v>56</v>
      </c>
      <c r="D50" s="26">
        <v>1169.6768999999997</v>
      </c>
      <c r="E50" s="26">
        <v>55.885950000000001</v>
      </c>
      <c r="F50" s="26">
        <v>214.4575333333334</v>
      </c>
      <c r="G50" s="26">
        <v>399.61815000000024</v>
      </c>
      <c r="H50" s="26">
        <v>201.1712</v>
      </c>
      <c r="I50" s="26">
        <v>391.56304999999986</v>
      </c>
      <c r="J50" s="26">
        <v>154.43098333333336</v>
      </c>
      <c r="K50" s="26">
        <v>140.46651666666668</v>
      </c>
      <c r="L50" s="26">
        <v>365.61173333333335</v>
      </c>
      <c r="M50" s="26">
        <v>93.424433333333283</v>
      </c>
      <c r="N50" s="26">
        <v>196.96040000000002</v>
      </c>
      <c r="O50" s="26">
        <v>70.006716666666676</v>
      </c>
      <c r="P50" s="26">
        <v>14.168149999999999</v>
      </c>
      <c r="Q50" s="26">
        <v>276.11255000000011</v>
      </c>
      <c r="R50" s="26">
        <v>628.18599999999981</v>
      </c>
      <c r="S50" s="26">
        <v>32.23641666666667</v>
      </c>
      <c r="T50" s="26">
        <v>32.531400000000012</v>
      </c>
      <c r="U50" s="26">
        <v>2896.0878833333336</v>
      </c>
      <c r="V50" s="26">
        <v>102.35113333333329</v>
      </c>
      <c r="W50" s="26">
        <v>99.367816666666698</v>
      </c>
      <c r="X50" s="26">
        <v>657.77338333333296</v>
      </c>
      <c r="Y50" s="26"/>
      <c r="Z50" s="26"/>
      <c r="AA50" s="53">
        <f t="shared" si="7"/>
        <v>8192.0882999999994</v>
      </c>
      <c r="AB50" s="50"/>
      <c r="AD50" s="7"/>
      <c r="AE50" s="9"/>
      <c r="AF50" s="3"/>
      <c r="AG50" s="3"/>
    </row>
    <row r="51" spans="1:33" x14ac:dyDescent="0.2">
      <c r="A51" s="3"/>
      <c r="B51" s="74"/>
      <c r="C51" s="48" t="s">
        <v>6</v>
      </c>
      <c r="D51" s="26">
        <v>1373.5936833333328</v>
      </c>
      <c r="E51" s="26">
        <v>61.316883333333358</v>
      </c>
      <c r="F51" s="26">
        <v>235.01820000000004</v>
      </c>
      <c r="G51" s="26">
        <v>446.42461666666645</v>
      </c>
      <c r="H51" s="26">
        <v>217.51368333333329</v>
      </c>
      <c r="I51" s="26">
        <v>407.74906666666664</v>
      </c>
      <c r="J51" s="26">
        <v>183.67625000000015</v>
      </c>
      <c r="K51" s="26">
        <v>147.95965000000004</v>
      </c>
      <c r="L51" s="26">
        <v>478.78761666666662</v>
      </c>
      <c r="M51" s="26">
        <v>106.12128333333344</v>
      </c>
      <c r="N51" s="26">
        <v>236.72711666666663</v>
      </c>
      <c r="O51" s="26">
        <v>79.808649999999986</v>
      </c>
      <c r="P51" s="26">
        <v>13.494266666666666</v>
      </c>
      <c r="Q51" s="26">
        <v>304.89320000000015</v>
      </c>
      <c r="R51" s="26">
        <v>694.65331666666657</v>
      </c>
      <c r="S51" s="26">
        <v>36.158699999999996</v>
      </c>
      <c r="T51" s="26">
        <v>39.279600000000016</v>
      </c>
      <c r="U51" s="26">
        <v>3435.9461833333312</v>
      </c>
      <c r="V51" s="26">
        <v>118.33616666666664</v>
      </c>
      <c r="W51" s="26">
        <v>117.52983333333337</v>
      </c>
      <c r="X51" s="26">
        <v>839.54504999999983</v>
      </c>
      <c r="Y51" s="26"/>
      <c r="Z51" s="26"/>
      <c r="AA51" s="53">
        <f t="shared" si="7"/>
        <v>9574.5330166666645</v>
      </c>
      <c r="AB51" s="50"/>
      <c r="AC51" s="7"/>
      <c r="AD51" s="7"/>
      <c r="AE51" s="9"/>
      <c r="AF51" s="3"/>
      <c r="AG51" s="3"/>
    </row>
    <row r="52" spans="1:33" x14ac:dyDescent="0.2">
      <c r="A52" s="3"/>
      <c r="B52" s="74"/>
      <c r="C52" s="48" t="s">
        <v>7</v>
      </c>
      <c r="D52" s="26">
        <v>1605.8093666666668</v>
      </c>
      <c r="E52" s="26">
        <v>61.424266666666632</v>
      </c>
      <c r="F52" s="26">
        <v>251.25506666666666</v>
      </c>
      <c r="G52" s="26">
        <v>444.85631666666666</v>
      </c>
      <c r="H52" s="26">
        <v>246.21490000000003</v>
      </c>
      <c r="I52" s="26">
        <v>452.94404999999995</v>
      </c>
      <c r="J52" s="26">
        <v>177.03668333333329</v>
      </c>
      <c r="K52" s="26">
        <v>155.49359999999996</v>
      </c>
      <c r="L52" s="26">
        <v>469.46728333333289</v>
      </c>
      <c r="M52" s="26">
        <v>107.78310000000003</v>
      </c>
      <c r="N52" s="26">
        <v>251.65721666666673</v>
      </c>
      <c r="O52" s="26">
        <v>76.943250000000006</v>
      </c>
      <c r="P52" s="26">
        <v>11.839116666666664</v>
      </c>
      <c r="Q52" s="26">
        <v>323.47318333333322</v>
      </c>
      <c r="R52" s="26">
        <v>717.41328333333354</v>
      </c>
      <c r="S52" s="26">
        <v>40.979433333333304</v>
      </c>
      <c r="T52" s="26">
        <v>35.912616666666644</v>
      </c>
      <c r="U52" s="26">
        <v>3805.8845000000019</v>
      </c>
      <c r="V52" s="26">
        <v>128.29759999999999</v>
      </c>
      <c r="W52" s="26">
        <v>124.91930000000001</v>
      </c>
      <c r="X52" s="26">
        <v>789.57779999999991</v>
      </c>
      <c r="Y52" s="26"/>
      <c r="Z52" s="26"/>
      <c r="AA52" s="53">
        <f t="shared" si="7"/>
        <v>10279.181933333333</v>
      </c>
      <c r="AB52" s="50"/>
      <c r="AC52" s="7"/>
      <c r="AD52" s="7"/>
      <c r="AE52" s="9"/>
      <c r="AF52" s="3"/>
      <c r="AG52" s="3"/>
    </row>
    <row r="53" spans="1:33" x14ac:dyDescent="0.2">
      <c r="A53" s="3"/>
      <c r="B53" s="74"/>
      <c r="C53" s="48" t="s">
        <v>8</v>
      </c>
      <c r="D53" s="26">
        <v>1563.4671499999993</v>
      </c>
      <c r="E53" s="26">
        <v>60.285833333333358</v>
      </c>
      <c r="F53" s="26">
        <v>256.91199999999998</v>
      </c>
      <c r="G53" s="26">
        <v>486.70305000000019</v>
      </c>
      <c r="H53" s="26">
        <v>233.03876666666667</v>
      </c>
      <c r="I53" s="26">
        <v>405.07053333333334</v>
      </c>
      <c r="J53" s="26">
        <v>170.5138</v>
      </c>
      <c r="K53" s="26">
        <v>158.93683333333328</v>
      </c>
      <c r="L53" s="26">
        <v>417.52338333333313</v>
      </c>
      <c r="M53" s="26">
        <v>103.04274999999997</v>
      </c>
      <c r="N53" s="26">
        <v>244.84244999999999</v>
      </c>
      <c r="O53" s="26">
        <v>78.374566666666681</v>
      </c>
      <c r="P53" s="26">
        <v>11.270833333333332</v>
      </c>
      <c r="Q53" s="26">
        <v>327.36798333333343</v>
      </c>
      <c r="R53" s="26">
        <v>721.05663333333337</v>
      </c>
      <c r="S53" s="26">
        <v>37.338266666666669</v>
      </c>
      <c r="T53" s="26">
        <v>36.536899999999996</v>
      </c>
      <c r="U53" s="26">
        <v>3652.1020000000003</v>
      </c>
      <c r="V53" s="26">
        <v>123.74606666666665</v>
      </c>
      <c r="W53" s="26">
        <v>115.49598333333331</v>
      </c>
      <c r="X53" s="26">
        <v>750.76781666666614</v>
      </c>
      <c r="Y53" s="26"/>
      <c r="Z53" s="26"/>
      <c r="AA53" s="53">
        <f t="shared" si="7"/>
        <v>9954.3935999999994</v>
      </c>
      <c r="AB53" s="50"/>
      <c r="AC53" s="7"/>
      <c r="AD53" s="7"/>
      <c r="AE53" s="9"/>
      <c r="AF53" s="3"/>
      <c r="AG53" s="3"/>
    </row>
    <row r="54" spans="1:33" x14ac:dyDescent="0.2">
      <c r="A54" s="3"/>
      <c r="B54" s="74"/>
      <c r="C54" s="48" t="s">
        <v>9</v>
      </c>
      <c r="D54" s="26">
        <v>1501.2475000000004</v>
      </c>
      <c r="E54" s="26">
        <v>58.317200000000007</v>
      </c>
      <c r="F54" s="26">
        <v>235.21998333333337</v>
      </c>
      <c r="G54" s="26">
        <v>427.94981666666672</v>
      </c>
      <c r="H54" s="26">
        <v>220.13811666666666</v>
      </c>
      <c r="I54" s="26">
        <v>398.77988333333326</v>
      </c>
      <c r="J54" s="26">
        <v>176.1415333333334</v>
      </c>
      <c r="K54" s="26">
        <v>146.40998333333334</v>
      </c>
      <c r="L54" s="26">
        <v>450.89095000000009</v>
      </c>
      <c r="M54" s="26">
        <v>100.75943333333336</v>
      </c>
      <c r="N54" s="26">
        <v>231.36191666666659</v>
      </c>
      <c r="O54" s="26">
        <v>72.426933333333324</v>
      </c>
      <c r="P54" s="26">
        <v>14.28841666666667</v>
      </c>
      <c r="Q54" s="26">
        <v>287.31043333333321</v>
      </c>
      <c r="R54" s="26">
        <v>693.98431666666716</v>
      </c>
      <c r="S54" s="26">
        <v>35.568349999999995</v>
      </c>
      <c r="T54" s="26">
        <v>34.252400000000002</v>
      </c>
      <c r="U54" s="26">
        <v>3356.8483000000019</v>
      </c>
      <c r="V54" s="26">
        <v>119.34241666666672</v>
      </c>
      <c r="W54" s="26">
        <v>108.24508333333335</v>
      </c>
      <c r="X54" s="26">
        <v>720.60770000000025</v>
      </c>
      <c r="Y54" s="26"/>
      <c r="Z54" s="26"/>
      <c r="AA54" s="53">
        <f t="shared" si="7"/>
        <v>9390.0906666666688</v>
      </c>
      <c r="AB54" s="50"/>
      <c r="AC54" s="7"/>
      <c r="AD54" s="7"/>
      <c r="AE54" s="9"/>
      <c r="AF54" s="3"/>
      <c r="AG54" s="3"/>
    </row>
    <row r="55" spans="1:33" x14ac:dyDescent="0.2">
      <c r="A55" s="3"/>
      <c r="B55" s="74"/>
      <c r="C55" s="48" t="s">
        <v>10</v>
      </c>
      <c r="D55" s="26">
        <v>1491.8320333333329</v>
      </c>
      <c r="E55" s="26">
        <v>62.687666666666672</v>
      </c>
      <c r="F55" s="26">
        <v>237.51746666666673</v>
      </c>
      <c r="G55" s="26">
        <v>441.88523333333342</v>
      </c>
      <c r="H55" s="26">
        <v>198.86689999999999</v>
      </c>
      <c r="I55" s="26">
        <v>536.33088333333308</v>
      </c>
      <c r="J55" s="26">
        <v>167.05568333333343</v>
      </c>
      <c r="K55" s="26">
        <v>153.38113333333331</v>
      </c>
      <c r="L55" s="26">
        <v>412.95356666666675</v>
      </c>
      <c r="M55" s="26">
        <v>105.7419666666667</v>
      </c>
      <c r="N55" s="26">
        <v>240.80986666666664</v>
      </c>
      <c r="O55" s="26">
        <v>70.954149999999998</v>
      </c>
      <c r="P55" s="26">
        <v>14.23676666666667</v>
      </c>
      <c r="Q55" s="26">
        <v>322.36758333333336</v>
      </c>
      <c r="R55" s="26">
        <v>757.07358333333354</v>
      </c>
      <c r="S55" s="26">
        <v>33.663333333333327</v>
      </c>
      <c r="T55" s="26">
        <v>33.047850000000011</v>
      </c>
      <c r="U55" s="26">
        <v>3459.8131833333341</v>
      </c>
      <c r="V55" s="26">
        <v>124.65878333333337</v>
      </c>
      <c r="W55" s="26">
        <v>107.7683833333333</v>
      </c>
      <c r="X55" s="26">
        <v>721.79560000000049</v>
      </c>
      <c r="Y55" s="26"/>
      <c r="Z55" s="26"/>
      <c r="AA55" s="53">
        <f t="shared" si="7"/>
        <v>9694.4416166666688</v>
      </c>
      <c r="AB55" s="50"/>
      <c r="AC55" s="7"/>
      <c r="AD55" s="7"/>
      <c r="AE55" s="9"/>
      <c r="AF55" s="3"/>
      <c r="AG55" s="3"/>
    </row>
    <row r="56" spans="1:33" x14ac:dyDescent="0.2">
      <c r="A56" s="3"/>
      <c r="B56" s="74"/>
      <c r="C56" s="48" t="s">
        <v>11</v>
      </c>
      <c r="D56" s="26">
        <v>1441.3206333333326</v>
      </c>
      <c r="E56" s="26">
        <v>54.268300000000011</v>
      </c>
      <c r="F56" s="26">
        <v>233.19155000000003</v>
      </c>
      <c r="G56" s="26">
        <v>434.60376666666667</v>
      </c>
      <c r="H56" s="26">
        <v>191.71648333333326</v>
      </c>
      <c r="I56" s="26">
        <v>820.99509999999987</v>
      </c>
      <c r="J56" s="26">
        <v>152.81116666666671</v>
      </c>
      <c r="K56" s="26">
        <v>136.30159999999995</v>
      </c>
      <c r="L56" s="26">
        <v>577.90041666666627</v>
      </c>
      <c r="M56" s="26">
        <v>90.777299999999954</v>
      </c>
      <c r="N56" s="26">
        <v>214.06300000000005</v>
      </c>
      <c r="O56" s="26">
        <v>53.162500000000001</v>
      </c>
      <c r="P56" s="26">
        <v>10.698366666666665</v>
      </c>
      <c r="Q56" s="26">
        <v>309.40095000000002</v>
      </c>
      <c r="R56" s="26">
        <v>679.99778333333347</v>
      </c>
      <c r="S56" s="26">
        <v>34.363416666666666</v>
      </c>
      <c r="T56" s="26">
        <v>33.327066666666653</v>
      </c>
      <c r="U56" s="26">
        <v>3433.3321666666679</v>
      </c>
      <c r="V56" s="26">
        <v>119.02966666666661</v>
      </c>
      <c r="W56" s="26">
        <v>105.27286666666666</v>
      </c>
      <c r="X56" s="26">
        <v>677.49493333333339</v>
      </c>
      <c r="Y56" s="26"/>
      <c r="Z56" s="26"/>
      <c r="AA56" s="53">
        <f t="shared" si="7"/>
        <v>9804.0290333333342</v>
      </c>
      <c r="AB56" s="50"/>
      <c r="AC56" s="7"/>
      <c r="AD56" s="7"/>
      <c r="AE56" s="9"/>
      <c r="AF56" s="3"/>
      <c r="AG56" s="3"/>
    </row>
    <row r="57" spans="1:33" x14ac:dyDescent="0.2">
      <c r="A57" s="3"/>
      <c r="B57" s="74"/>
      <c r="C57" s="48" t="s">
        <v>12</v>
      </c>
      <c r="D57" s="26">
        <v>1288.5762999999995</v>
      </c>
      <c r="E57" s="26">
        <v>48.956933333333346</v>
      </c>
      <c r="F57" s="26">
        <v>217.6009</v>
      </c>
      <c r="G57" s="26">
        <v>396.69451666666652</v>
      </c>
      <c r="H57" s="26">
        <v>179.56688333333341</v>
      </c>
      <c r="I57" s="26">
        <v>696.1441833333331</v>
      </c>
      <c r="J57" s="26">
        <v>152.2673666666667</v>
      </c>
      <c r="K57" s="26">
        <v>109.15255000000006</v>
      </c>
      <c r="L57" s="26">
        <v>379.76878333333337</v>
      </c>
      <c r="M57" s="26">
        <v>99.507166666666691</v>
      </c>
      <c r="N57" s="26">
        <v>211.0188</v>
      </c>
      <c r="O57" s="26">
        <v>61.031533333333343</v>
      </c>
      <c r="P57" s="26">
        <v>11.791666666666663</v>
      </c>
      <c r="Q57" s="26">
        <v>266.44903333333338</v>
      </c>
      <c r="R57" s="26">
        <v>602.55481666666697</v>
      </c>
      <c r="S57" s="26">
        <v>31.999600000000012</v>
      </c>
      <c r="T57" s="26">
        <v>29.412950000000009</v>
      </c>
      <c r="U57" s="26">
        <v>3029.6074166666676</v>
      </c>
      <c r="V57" s="26">
        <v>105.58061666666664</v>
      </c>
      <c r="W57" s="26">
        <v>94.746099999999984</v>
      </c>
      <c r="X57" s="26">
        <v>653.3724999999996</v>
      </c>
      <c r="Y57" s="26"/>
      <c r="Z57" s="26"/>
      <c r="AA57" s="53">
        <f t="shared" si="7"/>
        <v>8665.8006166666673</v>
      </c>
      <c r="AB57" s="50"/>
      <c r="AC57" s="7"/>
      <c r="AD57" s="7"/>
      <c r="AE57" s="9"/>
      <c r="AF57" s="3"/>
      <c r="AG57" s="3"/>
    </row>
    <row r="58" spans="1:33" x14ac:dyDescent="0.2">
      <c r="A58" s="3"/>
      <c r="B58" s="74"/>
      <c r="C58" s="48" t="s">
        <v>13</v>
      </c>
      <c r="D58" s="26">
        <v>1559.3498166666659</v>
      </c>
      <c r="E58" s="26">
        <v>48.373933333333369</v>
      </c>
      <c r="F58" s="26">
        <v>257.42896666666661</v>
      </c>
      <c r="G58" s="26">
        <v>551.98889999999972</v>
      </c>
      <c r="H58" s="26">
        <v>213.17238333333336</v>
      </c>
      <c r="I58" s="26">
        <v>981.8043166666663</v>
      </c>
      <c r="J58" s="26">
        <v>172.43231666666674</v>
      </c>
      <c r="K58" s="26">
        <v>122.97524999999993</v>
      </c>
      <c r="L58" s="26">
        <v>477.97314999999986</v>
      </c>
      <c r="M58" s="26">
        <v>113.33019999999999</v>
      </c>
      <c r="N58" s="26">
        <v>239.71254999999999</v>
      </c>
      <c r="O58" s="26">
        <v>77.274566666666658</v>
      </c>
      <c r="P58" s="26">
        <v>15.226850000000004</v>
      </c>
      <c r="Q58" s="26">
        <v>320.71056666666664</v>
      </c>
      <c r="R58" s="26">
        <v>690.54785000000004</v>
      </c>
      <c r="S58" s="26">
        <v>38.864566666666668</v>
      </c>
      <c r="T58" s="26">
        <v>36.4574</v>
      </c>
      <c r="U58" s="26">
        <v>3664.5077333333343</v>
      </c>
      <c r="V58" s="26">
        <v>126.18386666666662</v>
      </c>
      <c r="W58" s="26">
        <v>113.13220000000003</v>
      </c>
      <c r="X58" s="26">
        <v>772.524</v>
      </c>
      <c r="Y58" s="26"/>
      <c r="Z58" s="26"/>
      <c r="AA58" s="53">
        <f t="shared" si="7"/>
        <v>10593.971383333334</v>
      </c>
      <c r="AB58" s="50"/>
      <c r="AC58" s="7"/>
      <c r="AD58" s="7"/>
      <c r="AE58" s="9"/>
      <c r="AF58" s="3"/>
      <c r="AG58" s="3"/>
    </row>
    <row r="59" spans="1:33" x14ac:dyDescent="0.2">
      <c r="A59" s="3"/>
      <c r="B59" s="74"/>
      <c r="C59" s="48" t="s">
        <v>14</v>
      </c>
      <c r="D59" s="26">
        <v>1378.8973999999992</v>
      </c>
      <c r="E59" s="26">
        <v>48.464816666666664</v>
      </c>
      <c r="F59" s="26">
        <v>236.96751666666665</v>
      </c>
      <c r="G59" s="26">
        <v>523.62141666666685</v>
      </c>
      <c r="H59" s="26">
        <v>197.01189999999997</v>
      </c>
      <c r="I59" s="26">
        <v>923.12653333333355</v>
      </c>
      <c r="J59" s="26">
        <v>162.05455000000003</v>
      </c>
      <c r="K59" s="26">
        <v>114.01871666666665</v>
      </c>
      <c r="L59" s="26">
        <v>435.54099999999994</v>
      </c>
      <c r="M59" s="26">
        <v>105.03945000000004</v>
      </c>
      <c r="N59" s="26">
        <v>216.21913333333333</v>
      </c>
      <c r="O59" s="26">
        <v>67.820650000000001</v>
      </c>
      <c r="P59" s="26">
        <v>11.323516666666665</v>
      </c>
      <c r="Q59" s="26">
        <v>279.09740000000016</v>
      </c>
      <c r="R59" s="26">
        <v>649.48374999999976</v>
      </c>
      <c r="S59" s="26">
        <v>43.213733333333323</v>
      </c>
      <c r="T59" s="26">
        <v>37.774750000000012</v>
      </c>
      <c r="U59" s="26">
        <v>3219.5906833333347</v>
      </c>
      <c r="V59" s="26">
        <v>118.10748333333333</v>
      </c>
      <c r="W59" s="26">
        <v>99.688250000000011</v>
      </c>
      <c r="X59" s="26">
        <v>627.3337333333335</v>
      </c>
      <c r="Y59" s="26"/>
      <c r="Z59" s="26"/>
      <c r="AA59" s="53">
        <f t="shared" si="7"/>
        <v>9494.396383333331</v>
      </c>
      <c r="AB59" s="50"/>
      <c r="AC59" s="7"/>
      <c r="AD59" s="7"/>
      <c r="AE59" s="9"/>
      <c r="AF59" s="3"/>
      <c r="AG59" s="3"/>
    </row>
    <row r="60" spans="1:33" x14ac:dyDescent="0.2">
      <c r="A60" s="3"/>
      <c r="B60" s="74"/>
      <c r="C60" s="48" t="s">
        <v>15</v>
      </c>
      <c r="D60" s="26">
        <v>1341.9710833333327</v>
      </c>
      <c r="E60" s="26">
        <v>52.041600000000024</v>
      </c>
      <c r="F60" s="26">
        <v>225.80264999999994</v>
      </c>
      <c r="G60" s="26">
        <v>549.21469999999977</v>
      </c>
      <c r="H60" s="26">
        <v>180.6379666666667</v>
      </c>
      <c r="I60" s="26">
        <v>760.96999999999991</v>
      </c>
      <c r="J60" s="26">
        <v>175.33494999999994</v>
      </c>
      <c r="K60" s="26">
        <v>116.95026666666664</v>
      </c>
      <c r="L60" s="26">
        <v>414.38630000000001</v>
      </c>
      <c r="M60" s="26">
        <v>104.3128333333334</v>
      </c>
      <c r="N60" s="26">
        <v>185.01511666666661</v>
      </c>
      <c r="O60" s="26">
        <v>74.104050000000001</v>
      </c>
      <c r="P60" s="26">
        <v>12.293250000000002</v>
      </c>
      <c r="Q60" s="26">
        <v>258.11911666666646</v>
      </c>
      <c r="R60" s="26">
        <v>589.19589999999937</v>
      </c>
      <c r="S60" s="26">
        <v>36.050933333333347</v>
      </c>
      <c r="T60" s="26">
        <v>39.258916666666671</v>
      </c>
      <c r="U60" s="26">
        <v>2899.4588166666654</v>
      </c>
      <c r="V60" s="26">
        <v>116.21623333333328</v>
      </c>
      <c r="W60" s="26">
        <v>100.83114999999999</v>
      </c>
      <c r="X60" s="26">
        <v>616.68536666666671</v>
      </c>
      <c r="Y60" s="26"/>
      <c r="Z60" s="26"/>
      <c r="AA60" s="53">
        <f t="shared" si="7"/>
        <v>8848.8511999999973</v>
      </c>
      <c r="AB60" s="50"/>
      <c r="AC60" s="7"/>
      <c r="AD60" s="7"/>
      <c r="AE60" s="9"/>
      <c r="AF60" s="3"/>
      <c r="AG60" s="3"/>
    </row>
    <row r="61" spans="1:33" ht="13.5" thickBot="1" x14ac:dyDescent="0.25">
      <c r="A61" s="3"/>
      <c r="B61" s="85" t="s">
        <v>63</v>
      </c>
      <c r="C61" s="86"/>
      <c r="D61" s="75">
        <f>+SUM(D49:D60)</f>
        <v>17144.522716666659</v>
      </c>
      <c r="E61" s="75">
        <f>+SUM(E49:E60)</f>
        <v>676.9525500000002</v>
      </c>
      <c r="F61" s="75">
        <f t="shared" ref="F61:Z61" si="8">+SUM(F49:F60)</f>
        <v>2844.7362166666667</v>
      </c>
      <c r="G61" s="75">
        <f t="shared" si="8"/>
        <v>5607.4092666666666</v>
      </c>
      <c r="H61" s="75">
        <f t="shared" si="8"/>
        <v>2501.0435500000003</v>
      </c>
      <c r="I61" s="75">
        <f t="shared" si="8"/>
        <v>7216.9859333333325</v>
      </c>
      <c r="J61" s="75">
        <f t="shared" si="8"/>
        <v>2036.7368000000004</v>
      </c>
      <c r="K61" s="75">
        <f t="shared" si="8"/>
        <v>1670.5561166666666</v>
      </c>
      <c r="L61" s="75">
        <f t="shared" si="8"/>
        <v>5305.3679666666658</v>
      </c>
      <c r="M61" s="75">
        <f t="shared" si="8"/>
        <v>1244.8009166666668</v>
      </c>
      <c r="N61" s="75">
        <f t="shared" si="8"/>
        <v>2696.8785833333332</v>
      </c>
      <c r="O61" s="75">
        <f t="shared" si="8"/>
        <v>857.7174</v>
      </c>
      <c r="P61" s="75">
        <f t="shared" si="8"/>
        <v>154.35473333333334</v>
      </c>
      <c r="Q61" s="75">
        <f t="shared" si="8"/>
        <v>3606.026883333333</v>
      </c>
      <c r="R61" s="75">
        <f t="shared" si="8"/>
        <v>8162.4950999999992</v>
      </c>
      <c r="S61" s="75">
        <f t="shared" si="8"/>
        <v>439.42183333333332</v>
      </c>
      <c r="T61" s="75">
        <f t="shared" si="8"/>
        <v>425.5931833333334</v>
      </c>
      <c r="U61" s="75">
        <f t="shared" si="8"/>
        <v>40113.333950000007</v>
      </c>
      <c r="V61" s="75">
        <f t="shared" si="8"/>
        <v>1422.3720499999997</v>
      </c>
      <c r="W61" s="75">
        <f t="shared" si="8"/>
        <v>1303.7421166666668</v>
      </c>
      <c r="X61" s="75">
        <f t="shared" si="8"/>
        <v>8586.3564166666674</v>
      </c>
      <c r="Y61" s="75">
        <f t="shared" si="8"/>
        <v>0</v>
      </c>
      <c r="Z61" s="75">
        <f t="shared" si="8"/>
        <v>0</v>
      </c>
      <c r="AA61" s="77">
        <f t="shared" si="7"/>
        <v>114017.40428333332</v>
      </c>
      <c r="AB61" s="50"/>
      <c r="AC61" s="7"/>
      <c r="AD61" s="7"/>
      <c r="AE61" s="9"/>
      <c r="AF61" s="3"/>
      <c r="AG61" s="3"/>
    </row>
    <row r="62" spans="1:33" x14ac:dyDescent="0.2">
      <c r="A62" s="3"/>
      <c r="B62" s="89">
        <v>2014</v>
      </c>
      <c r="C62" s="47" t="s">
        <v>19</v>
      </c>
      <c r="D62" s="51">
        <v>1345.6367333333319</v>
      </c>
      <c r="E62" s="51">
        <v>54.630099999999992</v>
      </c>
      <c r="F62" s="51">
        <v>218.61848333333336</v>
      </c>
      <c r="G62" s="51">
        <v>676.94414999999969</v>
      </c>
      <c r="H62" s="51">
        <v>189.13521666666662</v>
      </c>
      <c r="I62" s="51">
        <v>824.98715000000038</v>
      </c>
      <c r="J62" s="51">
        <v>159.3670166666667</v>
      </c>
      <c r="K62" s="51">
        <v>117.0631333333333</v>
      </c>
      <c r="L62" s="51">
        <v>407.06913333333404</v>
      </c>
      <c r="M62" s="51">
        <v>105.73421666666671</v>
      </c>
      <c r="N62" s="51">
        <v>228.52958333333331</v>
      </c>
      <c r="O62" s="51">
        <v>64.471349999999987</v>
      </c>
      <c r="P62" s="51">
        <v>10.557716666666666</v>
      </c>
      <c r="Q62" s="51">
        <v>298.74430000000035</v>
      </c>
      <c r="R62" s="51">
        <v>608.93404999999939</v>
      </c>
      <c r="S62" s="51">
        <v>34.920283333333359</v>
      </c>
      <c r="T62" s="51">
        <v>34.668116666666677</v>
      </c>
      <c r="U62" s="51">
        <v>3112.6103000000026</v>
      </c>
      <c r="V62" s="51">
        <v>107.14468333333329</v>
      </c>
      <c r="W62" s="51">
        <v>96.723266666666703</v>
      </c>
      <c r="X62" s="51">
        <v>760.43961666666553</v>
      </c>
      <c r="Y62" s="51"/>
      <c r="Z62" s="51"/>
      <c r="AA62" s="52">
        <f t="shared" si="7"/>
        <v>9456.9285999999975</v>
      </c>
      <c r="AB62" s="50"/>
      <c r="AC62" s="7"/>
      <c r="AD62" s="7"/>
      <c r="AE62" s="9"/>
      <c r="AF62" s="3"/>
      <c r="AG62" s="3"/>
    </row>
    <row r="63" spans="1:33" x14ac:dyDescent="0.2">
      <c r="A63" s="3"/>
      <c r="B63" s="72"/>
      <c r="C63" s="48" t="s">
        <v>56</v>
      </c>
      <c r="D63" s="26">
        <v>1211.3543</v>
      </c>
      <c r="E63" s="26">
        <v>46.10965000000003</v>
      </c>
      <c r="F63" s="26">
        <v>220.77785000000023</v>
      </c>
      <c r="G63" s="26">
        <v>568.66681666666693</v>
      </c>
      <c r="H63" s="26">
        <v>158.3713833333332</v>
      </c>
      <c r="I63" s="26">
        <v>760.13954999999976</v>
      </c>
      <c r="J63" s="26">
        <v>145.66865000000001</v>
      </c>
      <c r="K63" s="26">
        <v>105.31888333333333</v>
      </c>
      <c r="L63" s="26">
        <v>352.79571666666686</v>
      </c>
      <c r="M63" s="26">
        <v>95.157183333333464</v>
      </c>
      <c r="N63" s="26">
        <v>213.81594999999996</v>
      </c>
      <c r="O63" s="26">
        <v>59.269249999999992</v>
      </c>
      <c r="P63" s="26">
        <v>10.66528333333334</v>
      </c>
      <c r="Q63" s="26">
        <v>275.98061666666672</v>
      </c>
      <c r="R63" s="26">
        <v>534.74088333333304</v>
      </c>
      <c r="S63" s="26">
        <v>31.524349999999981</v>
      </c>
      <c r="T63" s="26">
        <v>29.834133333333337</v>
      </c>
      <c r="U63" s="26">
        <v>2871.6512000000012</v>
      </c>
      <c r="V63" s="26">
        <v>102.3687333333333</v>
      </c>
      <c r="W63" s="26">
        <v>105.5035</v>
      </c>
      <c r="X63" s="26">
        <v>688.31683333333365</v>
      </c>
      <c r="Y63" s="26"/>
      <c r="Z63" s="26"/>
      <c r="AA63" s="53">
        <f t="shared" si="7"/>
        <v>8588.030716666668</v>
      </c>
      <c r="AB63" s="50"/>
      <c r="AC63" s="7"/>
      <c r="AD63" s="7"/>
      <c r="AE63" s="9"/>
      <c r="AF63" s="3"/>
      <c r="AG63" s="3"/>
    </row>
    <row r="64" spans="1:33" x14ac:dyDescent="0.2">
      <c r="A64" s="3"/>
      <c r="B64" s="72"/>
      <c r="C64" s="48" t="s">
        <v>6</v>
      </c>
      <c r="D64" s="26">
        <v>1397.7530833333308</v>
      </c>
      <c r="E64" s="26">
        <v>50.48848333333337</v>
      </c>
      <c r="F64" s="26">
        <v>223.02735000000007</v>
      </c>
      <c r="G64" s="26">
        <v>512.8979000000005</v>
      </c>
      <c r="H64" s="26">
        <v>182.62266666666682</v>
      </c>
      <c r="I64" s="26">
        <v>813.8654166666671</v>
      </c>
      <c r="J64" s="26">
        <v>163.79039999999995</v>
      </c>
      <c r="K64" s="26">
        <v>120.41378333333328</v>
      </c>
      <c r="L64" s="26">
        <v>424.45801666666682</v>
      </c>
      <c r="M64" s="26">
        <v>115.16408333333344</v>
      </c>
      <c r="N64" s="26">
        <v>224.70355000000001</v>
      </c>
      <c r="O64" s="26">
        <v>64.875516666666599</v>
      </c>
      <c r="P64" s="26">
        <v>10.615783333333331</v>
      </c>
      <c r="Q64" s="26">
        <v>308.58474999999981</v>
      </c>
      <c r="R64" s="26">
        <v>609.35001666666653</v>
      </c>
      <c r="S64" s="26">
        <v>35.669583333333371</v>
      </c>
      <c r="T64" s="26">
        <v>33.889266666666686</v>
      </c>
      <c r="U64" s="26">
        <v>3434.5484666666639</v>
      </c>
      <c r="V64" s="26">
        <v>115.00196666666662</v>
      </c>
      <c r="W64" s="26">
        <v>107.09506666666658</v>
      </c>
      <c r="X64" s="26">
        <v>826.93603333333249</v>
      </c>
      <c r="Y64" s="26"/>
      <c r="Z64" s="26"/>
      <c r="AA64" s="53">
        <f t="shared" si="7"/>
        <v>9775.7511833333301</v>
      </c>
      <c r="AB64" s="50"/>
      <c r="AC64" s="7"/>
      <c r="AD64" s="7"/>
      <c r="AE64" s="9"/>
      <c r="AF64" s="3"/>
      <c r="AG64" s="3"/>
    </row>
    <row r="65" spans="1:33" x14ac:dyDescent="0.2">
      <c r="A65" s="3"/>
      <c r="B65" s="72"/>
      <c r="C65" s="48" t="s">
        <v>7</v>
      </c>
      <c r="D65" s="26">
        <v>1373.0591999999983</v>
      </c>
      <c r="E65" s="26">
        <v>47.531533333333321</v>
      </c>
      <c r="F65" s="26">
        <v>201.75766666666669</v>
      </c>
      <c r="G65" s="26">
        <v>503.39676666666691</v>
      </c>
      <c r="H65" s="26">
        <v>191.12978333333342</v>
      </c>
      <c r="I65" s="26">
        <v>692.11840000000041</v>
      </c>
      <c r="J65" s="26">
        <v>153.44465000000022</v>
      </c>
      <c r="K65" s="26">
        <v>104.95436666666669</v>
      </c>
      <c r="L65" s="26">
        <v>409.22290000000055</v>
      </c>
      <c r="M65" s="26">
        <v>106.00201666666662</v>
      </c>
      <c r="N65" s="26">
        <v>184.21253333333345</v>
      </c>
      <c r="O65" s="26">
        <v>66.290633333333346</v>
      </c>
      <c r="P65" s="26">
        <v>11.898199999999999</v>
      </c>
      <c r="Q65" s="26">
        <v>296.43243333333356</v>
      </c>
      <c r="R65" s="26">
        <v>555.11204999999973</v>
      </c>
      <c r="S65" s="26">
        <v>33.959416666666648</v>
      </c>
      <c r="T65" s="26">
        <v>30.873283333333312</v>
      </c>
      <c r="U65" s="26">
        <v>3510.2371666666695</v>
      </c>
      <c r="V65" s="26">
        <v>107.64230000000009</v>
      </c>
      <c r="W65" s="26">
        <v>97.889383333333356</v>
      </c>
      <c r="X65" s="26">
        <v>579.44033333333391</v>
      </c>
      <c r="Y65" s="26"/>
      <c r="Z65" s="26"/>
      <c r="AA65" s="53">
        <f t="shared" si="7"/>
        <v>9256.6050166666701</v>
      </c>
      <c r="AB65" s="50"/>
      <c r="AC65" s="7"/>
      <c r="AD65" s="7"/>
      <c r="AE65" s="9"/>
      <c r="AF65" s="3"/>
      <c r="AG65" s="3"/>
    </row>
    <row r="66" spans="1:33" x14ac:dyDescent="0.2">
      <c r="A66" s="3"/>
      <c r="B66" s="72"/>
      <c r="C66" s="48" t="s">
        <v>8</v>
      </c>
      <c r="D66" s="26">
        <v>1270.754383333333</v>
      </c>
      <c r="E66" s="26">
        <v>48.41580000000004</v>
      </c>
      <c r="F66" s="26">
        <v>206.58826666666675</v>
      </c>
      <c r="G66" s="26">
        <v>488.63256666666689</v>
      </c>
      <c r="H66" s="26">
        <v>191.54959999999977</v>
      </c>
      <c r="I66" s="26">
        <v>661.55838333333338</v>
      </c>
      <c r="J66" s="26">
        <v>147.63906666666668</v>
      </c>
      <c r="K66" s="26">
        <v>104.85833333333332</v>
      </c>
      <c r="L66" s="26">
        <v>389.65566666666683</v>
      </c>
      <c r="M66" s="26">
        <v>92.228583333333304</v>
      </c>
      <c r="N66" s="26">
        <v>191.00578333333343</v>
      </c>
      <c r="O66" s="26">
        <v>62.975649999999924</v>
      </c>
      <c r="P66" s="26">
        <v>9.4250333333333316</v>
      </c>
      <c r="Q66" s="26">
        <v>290.56179999999995</v>
      </c>
      <c r="R66" s="26">
        <v>569.9564000000006</v>
      </c>
      <c r="S66" s="26">
        <v>34.226099999999988</v>
      </c>
      <c r="T66" s="26">
        <v>29.644199999999991</v>
      </c>
      <c r="U66" s="26">
        <v>3273.9001666666668</v>
      </c>
      <c r="V66" s="26">
        <v>108.84253333333338</v>
      </c>
      <c r="W66" s="26">
        <v>96.047499999999985</v>
      </c>
      <c r="X66" s="26">
        <v>658.70488333333333</v>
      </c>
      <c r="Y66" s="26"/>
      <c r="Z66" s="26"/>
      <c r="AA66" s="53">
        <f t="shared" si="7"/>
        <v>8927.1707000000006</v>
      </c>
      <c r="AB66" s="50"/>
      <c r="AC66" s="7"/>
      <c r="AD66" s="7"/>
      <c r="AE66" s="9"/>
      <c r="AF66" s="3"/>
      <c r="AG66" s="3"/>
    </row>
    <row r="67" spans="1:33" x14ac:dyDescent="0.2">
      <c r="A67" s="3"/>
      <c r="B67" s="72"/>
      <c r="C67" s="48" t="s">
        <v>9</v>
      </c>
      <c r="D67" s="26">
        <v>1206.0056333333339</v>
      </c>
      <c r="E67" s="26">
        <v>47.859249999999982</v>
      </c>
      <c r="F67" s="26">
        <v>180.2457666666665</v>
      </c>
      <c r="G67" s="26">
        <v>588.57969999999978</v>
      </c>
      <c r="H67" s="26">
        <v>210.80396666666655</v>
      </c>
      <c r="I67" s="26">
        <v>732.89461666666682</v>
      </c>
      <c r="J67" s="26">
        <v>142.56384999999995</v>
      </c>
      <c r="K67" s="26">
        <v>101.19988333333342</v>
      </c>
      <c r="L67" s="26">
        <v>379.30686666666662</v>
      </c>
      <c r="M67" s="26">
        <v>107.46971666666676</v>
      </c>
      <c r="N67" s="26">
        <v>185.18655000000004</v>
      </c>
      <c r="O67" s="26">
        <v>61.725233333333307</v>
      </c>
      <c r="P67" s="26">
        <v>9.371983333333338</v>
      </c>
      <c r="Q67" s="26">
        <v>286.62268333333367</v>
      </c>
      <c r="R67" s="26">
        <v>536.56196666666722</v>
      </c>
      <c r="S67" s="26">
        <v>35.845166666666664</v>
      </c>
      <c r="T67" s="26">
        <v>29.016766666666665</v>
      </c>
      <c r="U67" s="26">
        <v>3272.0681333333332</v>
      </c>
      <c r="V67" s="26">
        <v>105.84971666666675</v>
      </c>
      <c r="W67" s="26">
        <v>89.146566666666757</v>
      </c>
      <c r="X67" s="26">
        <v>546.28131666666457</v>
      </c>
      <c r="Y67" s="26"/>
      <c r="Z67" s="26"/>
      <c r="AA67" s="53">
        <f t="shared" si="7"/>
        <v>8854.6053333333311</v>
      </c>
      <c r="AB67" s="50"/>
      <c r="AC67" s="7"/>
      <c r="AD67" s="7"/>
      <c r="AE67" s="9"/>
      <c r="AF67" s="3"/>
      <c r="AG67" s="3"/>
    </row>
    <row r="68" spans="1:33" x14ac:dyDescent="0.2">
      <c r="B68" s="72"/>
      <c r="C68" s="48" t="s">
        <v>10</v>
      </c>
      <c r="D68" s="26">
        <v>1271.1030000000005</v>
      </c>
      <c r="E68" s="26">
        <v>46.289716666666649</v>
      </c>
      <c r="F68" s="26">
        <v>190.11233333333348</v>
      </c>
      <c r="G68" s="26">
        <v>467.38403333333252</v>
      </c>
      <c r="H68" s="26">
        <v>216.72878333333347</v>
      </c>
      <c r="I68" s="26">
        <v>876.78851666666651</v>
      </c>
      <c r="J68" s="26">
        <v>153.95356666666663</v>
      </c>
      <c r="K68" s="26">
        <v>100.93946666666672</v>
      </c>
      <c r="L68" s="26">
        <v>385.65471666666616</v>
      </c>
      <c r="M68" s="26">
        <v>101.07090000000014</v>
      </c>
      <c r="N68" s="26">
        <v>203.22253333333342</v>
      </c>
      <c r="O68" s="26">
        <v>60.632399999999983</v>
      </c>
      <c r="P68" s="26">
        <v>9.9094833333333305</v>
      </c>
      <c r="Q68" s="26">
        <v>351.40744999999976</v>
      </c>
      <c r="R68" s="26">
        <v>528.64751666666643</v>
      </c>
      <c r="S68" s="26">
        <v>32.396400000000028</v>
      </c>
      <c r="T68" s="26">
        <v>29.405083333333323</v>
      </c>
      <c r="U68" s="26">
        <v>3376.8835500000032</v>
      </c>
      <c r="V68" s="26">
        <v>108.21396666666676</v>
      </c>
      <c r="W68" s="26">
        <v>93.588883333333371</v>
      </c>
      <c r="X68" s="26">
        <v>629.71269999999902</v>
      </c>
      <c r="Y68" s="26"/>
      <c r="Z68" s="26"/>
      <c r="AA68" s="53">
        <f t="shared" si="7"/>
        <v>9234.0450000000001</v>
      </c>
      <c r="AB68" s="50"/>
    </row>
    <row r="69" spans="1:33" x14ac:dyDescent="0.2">
      <c r="B69" s="72"/>
      <c r="C69" s="48" t="s">
        <v>11</v>
      </c>
      <c r="D69" s="26">
        <v>1259.886733333336</v>
      </c>
      <c r="E69" s="26">
        <v>44.626933333333326</v>
      </c>
      <c r="F69" s="26">
        <v>166.86080000000013</v>
      </c>
      <c r="G69" s="26">
        <v>421.53594999999984</v>
      </c>
      <c r="H69" s="26">
        <v>218.47198333333327</v>
      </c>
      <c r="I69" s="26">
        <v>785.37676666666709</v>
      </c>
      <c r="J69" s="26">
        <v>144.87140000000002</v>
      </c>
      <c r="K69" s="26">
        <v>106.46931666666669</v>
      </c>
      <c r="L69" s="26">
        <v>290.87914999999975</v>
      </c>
      <c r="M69" s="26">
        <v>81.740850000000037</v>
      </c>
      <c r="N69" s="26">
        <v>167.05885000000004</v>
      </c>
      <c r="O69" s="26">
        <v>51.652483333333336</v>
      </c>
      <c r="P69" s="26">
        <v>11.830366666666674</v>
      </c>
      <c r="Q69" s="26">
        <v>343.92825000000016</v>
      </c>
      <c r="R69" s="26">
        <v>536.13598333333323</v>
      </c>
      <c r="S69" s="26">
        <v>32.863599999999991</v>
      </c>
      <c r="T69" s="26">
        <v>30.613983333333334</v>
      </c>
      <c r="U69" s="26">
        <v>3187.2685999999985</v>
      </c>
      <c r="V69" s="26">
        <v>105.90755000000006</v>
      </c>
      <c r="W69" s="26">
        <v>87.842516666666711</v>
      </c>
      <c r="X69" s="26">
        <v>551.7509833333321</v>
      </c>
      <c r="Y69" s="26"/>
      <c r="Z69" s="26"/>
      <c r="AA69" s="53">
        <f t="shared" si="7"/>
        <v>8627.5730500000009</v>
      </c>
      <c r="AB69" s="50"/>
    </row>
    <row r="70" spans="1:33" x14ac:dyDescent="0.2">
      <c r="B70" s="72"/>
      <c r="C70" s="48" t="s">
        <v>12</v>
      </c>
      <c r="D70" s="26">
        <v>1072.8203499999993</v>
      </c>
      <c r="E70" s="26">
        <v>43.947066666666657</v>
      </c>
      <c r="F70" s="26">
        <v>165.60329999999999</v>
      </c>
      <c r="G70" s="26">
        <v>367.05163333333314</v>
      </c>
      <c r="H70" s="26">
        <v>221.04589999999993</v>
      </c>
      <c r="I70" s="26">
        <v>609.45153333333224</v>
      </c>
      <c r="J70" s="26">
        <v>147.20899999999992</v>
      </c>
      <c r="K70" s="26">
        <v>101.36111666666672</v>
      </c>
      <c r="L70" s="26">
        <v>335.88663333333335</v>
      </c>
      <c r="M70" s="26">
        <v>94.198366666666686</v>
      </c>
      <c r="N70" s="26">
        <v>186.59776666666681</v>
      </c>
      <c r="O70" s="26">
        <v>54.262199999999964</v>
      </c>
      <c r="P70" s="26">
        <v>9.4340000000000028</v>
      </c>
      <c r="Q70" s="26">
        <v>325.50401666666659</v>
      </c>
      <c r="R70" s="26">
        <v>540.04363333333356</v>
      </c>
      <c r="S70" s="26">
        <v>30.384033333333328</v>
      </c>
      <c r="T70" s="26">
        <v>19.947833333333335</v>
      </c>
      <c r="U70" s="26">
        <v>3305.0154666666649</v>
      </c>
      <c r="V70" s="26">
        <v>107.67806666666669</v>
      </c>
      <c r="W70" s="26">
        <v>90.509416666666738</v>
      </c>
      <c r="X70" s="26">
        <v>584.1259666666673</v>
      </c>
      <c r="Y70" s="26"/>
      <c r="Z70" s="26"/>
      <c r="AA70" s="53">
        <f t="shared" si="7"/>
        <v>8412.0772999999972</v>
      </c>
      <c r="AB70" s="50"/>
    </row>
    <row r="71" spans="1:33" x14ac:dyDescent="0.2">
      <c r="B71" s="72"/>
      <c r="C71" s="48" t="s">
        <v>13</v>
      </c>
      <c r="D71" s="26">
        <v>1132.8696833333331</v>
      </c>
      <c r="E71" s="26">
        <v>45.952466666666723</v>
      </c>
      <c r="F71" s="26">
        <v>174.6096166666666</v>
      </c>
      <c r="G71" s="26">
        <v>398.77129999999977</v>
      </c>
      <c r="H71" s="26">
        <v>213.56136666666663</v>
      </c>
      <c r="I71" s="26">
        <v>584.72966666666593</v>
      </c>
      <c r="J71" s="26">
        <v>166.36015000000009</v>
      </c>
      <c r="K71" s="26">
        <v>101.55720000000007</v>
      </c>
      <c r="L71" s="26">
        <v>359.7956999999995</v>
      </c>
      <c r="M71" s="26">
        <v>112.9353666666667</v>
      </c>
      <c r="N71" s="26">
        <v>188.9952833333333</v>
      </c>
      <c r="O71" s="26">
        <v>57.121866666666691</v>
      </c>
      <c r="P71" s="26">
        <v>10.348433333333338</v>
      </c>
      <c r="Q71" s="26">
        <v>356.59536666666673</v>
      </c>
      <c r="R71" s="26">
        <v>731.0535833333339</v>
      </c>
      <c r="S71" s="26">
        <v>32.591766666666672</v>
      </c>
      <c r="T71" s="26">
        <v>23.044916666666641</v>
      </c>
      <c r="U71" s="26">
        <v>3444.7445000000112</v>
      </c>
      <c r="V71" s="26">
        <v>108.65418333333331</v>
      </c>
      <c r="W71" s="26">
        <v>95.320799999999892</v>
      </c>
      <c r="X71" s="26">
        <v>706.56361666666635</v>
      </c>
      <c r="Y71" s="26"/>
      <c r="Z71" s="26"/>
      <c r="AA71" s="53">
        <f t="shared" si="7"/>
        <v>9046.1768333333439</v>
      </c>
      <c r="AB71" s="50"/>
    </row>
    <row r="72" spans="1:33" x14ac:dyDescent="0.2">
      <c r="B72" s="72"/>
      <c r="C72" s="48" t="s">
        <v>14</v>
      </c>
      <c r="D72" s="26">
        <v>1045.8229166666656</v>
      </c>
      <c r="E72" s="26">
        <v>45.347183333333334</v>
      </c>
      <c r="F72" s="26">
        <v>180.58376666666666</v>
      </c>
      <c r="G72" s="26">
        <v>386.79513333333347</v>
      </c>
      <c r="H72" s="26">
        <v>209.05916666666681</v>
      </c>
      <c r="I72" s="26">
        <v>534.76329999999962</v>
      </c>
      <c r="J72" s="26">
        <v>159.24485000000001</v>
      </c>
      <c r="K72" s="26">
        <v>96.282650000000004</v>
      </c>
      <c r="L72" s="26">
        <v>343.84543333333335</v>
      </c>
      <c r="M72" s="26">
        <v>119.41748333333341</v>
      </c>
      <c r="N72" s="26">
        <v>175.55171666666672</v>
      </c>
      <c r="O72" s="26">
        <v>53.729083333333328</v>
      </c>
      <c r="P72" s="26">
        <v>10.486183333333335</v>
      </c>
      <c r="Q72" s="26">
        <v>361.9706166666665</v>
      </c>
      <c r="R72" s="26">
        <v>751.36385000000007</v>
      </c>
      <c r="S72" s="26">
        <v>28.481550000000009</v>
      </c>
      <c r="T72" s="26">
        <v>19.451816666666669</v>
      </c>
      <c r="U72" s="26">
        <v>3044.1838500000003</v>
      </c>
      <c r="V72" s="26">
        <v>105.8092166666667</v>
      </c>
      <c r="W72" s="26">
        <v>94.718416666666869</v>
      </c>
      <c r="X72" s="26">
        <v>641.16640000000052</v>
      </c>
      <c r="Y72" s="26"/>
      <c r="Z72" s="26"/>
      <c r="AA72" s="53">
        <f t="shared" si="7"/>
        <v>8408.0745833333331</v>
      </c>
      <c r="AB72" s="50"/>
    </row>
    <row r="73" spans="1:33" x14ac:dyDescent="0.2">
      <c r="B73" s="72"/>
      <c r="C73" s="48" t="s">
        <v>15</v>
      </c>
      <c r="D73" s="26">
        <v>1031.0050999999992</v>
      </c>
      <c r="E73" s="26">
        <v>49.036950000000033</v>
      </c>
      <c r="F73" s="26">
        <v>193.04216666666656</v>
      </c>
      <c r="G73" s="26">
        <v>368.63529999999929</v>
      </c>
      <c r="H73" s="26">
        <v>199.01678333333297</v>
      </c>
      <c r="I73" s="26">
        <v>478.95639999999997</v>
      </c>
      <c r="J73" s="26">
        <v>172.06168333333312</v>
      </c>
      <c r="K73" s="26">
        <v>95.608366666666612</v>
      </c>
      <c r="L73" s="26">
        <v>367.81294999999983</v>
      </c>
      <c r="M73" s="26">
        <v>120.99076666666673</v>
      </c>
      <c r="N73" s="26">
        <v>153.27928333333344</v>
      </c>
      <c r="O73" s="26">
        <v>57.891883333333354</v>
      </c>
      <c r="P73" s="26">
        <v>9.6263666666666694</v>
      </c>
      <c r="Q73" s="26">
        <v>333.80515000000003</v>
      </c>
      <c r="R73" s="26">
        <v>722.91093333333311</v>
      </c>
      <c r="S73" s="26">
        <v>27.060016666666669</v>
      </c>
      <c r="T73" s="26">
        <v>24.287616666666679</v>
      </c>
      <c r="U73" s="26">
        <v>2833.8200166666661</v>
      </c>
      <c r="V73" s="26">
        <v>106.54508333333342</v>
      </c>
      <c r="W73" s="26">
        <v>102.62803333333325</v>
      </c>
      <c r="X73" s="26">
        <v>633.62121666666724</v>
      </c>
      <c r="Y73" s="26"/>
      <c r="Z73" s="26"/>
      <c r="AA73" s="53">
        <f t="shared" si="7"/>
        <v>8081.6420666666645</v>
      </c>
      <c r="AB73" s="50"/>
    </row>
    <row r="74" spans="1:33" ht="13.5" thickBot="1" x14ac:dyDescent="0.25">
      <c r="A74" s="3"/>
      <c r="B74" s="45" t="s">
        <v>64</v>
      </c>
      <c r="C74" s="49"/>
      <c r="D74" s="75">
        <f>SUM(D62:D73)</f>
        <v>14618.071116666662</v>
      </c>
      <c r="E74" s="75">
        <f t="shared" ref="E74:Z74" si="9">SUM(E62:E73)</f>
        <v>570.23513333333358</v>
      </c>
      <c r="F74" s="75">
        <f t="shared" si="9"/>
        <v>2321.8273666666669</v>
      </c>
      <c r="G74" s="75">
        <f t="shared" si="9"/>
        <v>5749.2912499999975</v>
      </c>
      <c r="H74" s="75">
        <f t="shared" si="9"/>
        <v>2401.4965999999995</v>
      </c>
      <c r="I74" s="75">
        <f t="shared" si="9"/>
        <v>8355.6296999999995</v>
      </c>
      <c r="J74" s="75">
        <f t="shared" si="9"/>
        <v>1856.1742833333331</v>
      </c>
      <c r="K74" s="75">
        <f t="shared" si="9"/>
        <v>1256.0265000000002</v>
      </c>
      <c r="L74" s="75">
        <f t="shared" si="9"/>
        <v>4446.3828833333337</v>
      </c>
      <c r="M74" s="75">
        <f t="shared" si="9"/>
        <v>1252.1095333333342</v>
      </c>
      <c r="N74" s="75">
        <f t="shared" si="9"/>
        <v>2302.1593833333341</v>
      </c>
      <c r="O74" s="75">
        <f t="shared" si="9"/>
        <v>714.8975499999998</v>
      </c>
      <c r="P74" s="75">
        <f t="shared" si="9"/>
        <v>124.16883333333335</v>
      </c>
      <c r="Q74" s="75">
        <f t="shared" si="9"/>
        <v>3830.1374333333347</v>
      </c>
      <c r="R74" s="75">
        <f t="shared" si="9"/>
        <v>7224.8108666666667</v>
      </c>
      <c r="S74" s="75">
        <f t="shared" si="9"/>
        <v>389.9222666666667</v>
      </c>
      <c r="T74" s="75">
        <f t="shared" si="9"/>
        <v>334.67701666666665</v>
      </c>
      <c r="U74" s="75">
        <f t="shared" si="9"/>
        <v>38666.931416666681</v>
      </c>
      <c r="V74" s="75">
        <f t="shared" si="9"/>
        <v>1289.6580000000004</v>
      </c>
      <c r="W74" s="75">
        <f t="shared" si="9"/>
        <v>1157.0133500000002</v>
      </c>
      <c r="X74" s="75">
        <f t="shared" si="9"/>
        <v>7807.0598999999957</v>
      </c>
      <c r="Y74" s="75">
        <f t="shared" si="9"/>
        <v>0</v>
      </c>
      <c r="Z74" s="75">
        <f t="shared" si="9"/>
        <v>0</v>
      </c>
      <c r="AA74" s="77">
        <f t="shared" si="7"/>
        <v>106668.68038333333</v>
      </c>
      <c r="AB74" s="50"/>
      <c r="AC74" s="7"/>
      <c r="AD74" s="7"/>
      <c r="AE74" s="9"/>
      <c r="AF74" s="3"/>
      <c r="AG74" s="3"/>
    </row>
    <row r="75" spans="1:33" x14ac:dyDescent="0.2">
      <c r="A75" s="3"/>
      <c r="B75" s="87">
        <v>2015</v>
      </c>
      <c r="C75" s="48" t="s">
        <v>19</v>
      </c>
      <c r="D75" s="26">
        <v>993.13449999999887</v>
      </c>
      <c r="E75" s="26">
        <v>42.70335</v>
      </c>
      <c r="F75" s="26">
        <v>192.5414833333333</v>
      </c>
      <c r="G75" s="26">
        <v>385.81023333333343</v>
      </c>
      <c r="H75" s="26">
        <v>191.16760000000014</v>
      </c>
      <c r="I75" s="26">
        <v>494.23938333333325</v>
      </c>
      <c r="J75" s="26">
        <v>159.51264999999998</v>
      </c>
      <c r="K75" s="26">
        <v>92.010083333333313</v>
      </c>
      <c r="L75" s="26">
        <v>320.87259999999975</v>
      </c>
      <c r="M75" s="26">
        <v>126.78063333333333</v>
      </c>
      <c r="N75" s="26">
        <v>158.15056666666689</v>
      </c>
      <c r="O75" s="26">
        <v>50.937800000000024</v>
      </c>
      <c r="P75" s="26">
        <v>9.5640166666666655</v>
      </c>
      <c r="Q75" s="26">
        <v>359.96833333333342</v>
      </c>
      <c r="R75" s="26">
        <v>724.63111666666703</v>
      </c>
      <c r="S75" s="26">
        <v>21.468566666666664</v>
      </c>
      <c r="T75" s="26">
        <v>21.652549999999994</v>
      </c>
      <c r="U75" s="26">
        <v>2863.8455833333287</v>
      </c>
      <c r="V75" s="26">
        <v>107.5232166666666</v>
      </c>
      <c r="W75" s="26">
        <v>87.790666666666695</v>
      </c>
      <c r="X75" s="26">
        <v>640.939883333333</v>
      </c>
      <c r="Y75" s="26">
        <v>7.7499999999999999E-3</v>
      </c>
      <c r="Z75" s="26"/>
      <c r="AA75" s="53">
        <f t="shared" ref="AA75:AA87" si="10">SUM(D75:Z75)</f>
        <v>8045.2525666666616</v>
      </c>
      <c r="AB75" s="50"/>
      <c r="AC75" s="7"/>
      <c r="AD75" s="7"/>
      <c r="AE75" s="9"/>
      <c r="AF75" s="3"/>
      <c r="AG75" s="3"/>
    </row>
    <row r="76" spans="1:33" x14ac:dyDescent="0.2">
      <c r="A76" s="3"/>
      <c r="B76" s="72"/>
      <c r="C76" s="48" t="s">
        <v>56</v>
      </c>
      <c r="D76" s="26">
        <v>877.03548333333379</v>
      </c>
      <c r="E76" s="26">
        <v>41.292366666666716</v>
      </c>
      <c r="F76" s="26">
        <v>164.41390000000001</v>
      </c>
      <c r="G76" s="26">
        <v>342.1186000000003</v>
      </c>
      <c r="H76" s="26">
        <v>171.50898333333333</v>
      </c>
      <c r="I76" s="26">
        <v>464.90603333333343</v>
      </c>
      <c r="J76" s="26">
        <v>139.49568333333335</v>
      </c>
      <c r="K76" s="26">
        <v>74.842250000000021</v>
      </c>
      <c r="L76" s="26">
        <v>297.57456666666604</v>
      </c>
      <c r="M76" s="26">
        <v>119.19168333333333</v>
      </c>
      <c r="N76" s="26">
        <v>158.41854999999995</v>
      </c>
      <c r="O76" s="26">
        <v>44.97345</v>
      </c>
      <c r="P76" s="26">
        <v>8.6836833333333328</v>
      </c>
      <c r="Q76" s="26">
        <v>303.97621666666657</v>
      </c>
      <c r="R76" s="26">
        <v>590.09323333333327</v>
      </c>
      <c r="S76" s="26">
        <v>25.627650000000003</v>
      </c>
      <c r="T76" s="26">
        <v>17.698133333333345</v>
      </c>
      <c r="U76" s="26">
        <v>2610.532900000002</v>
      </c>
      <c r="V76" s="26">
        <v>90.021800000000013</v>
      </c>
      <c r="W76" s="26">
        <v>78.445516666666634</v>
      </c>
      <c r="X76" s="26">
        <v>653.9010999999997</v>
      </c>
      <c r="Y76" s="26">
        <v>1.3766666666666667E-2</v>
      </c>
      <c r="Z76" s="26"/>
      <c r="AA76" s="53">
        <f t="shared" si="10"/>
        <v>7274.7655500000028</v>
      </c>
      <c r="AB76" s="50"/>
      <c r="AC76" s="7"/>
      <c r="AD76" s="7"/>
      <c r="AE76" s="9"/>
      <c r="AF76" s="3"/>
      <c r="AG76" s="3"/>
    </row>
    <row r="77" spans="1:33" x14ac:dyDescent="0.2">
      <c r="A77" s="3"/>
      <c r="B77" s="72"/>
      <c r="C77" s="48" t="s">
        <v>6</v>
      </c>
      <c r="D77" s="26">
        <v>1072.5254999999995</v>
      </c>
      <c r="E77" s="26">
        <v>49.993666666666627</v>
      </c>
      <c r="F77" s="26">
        <v>164.21763333333334</v>
      </c>
      <c r="G77" s="26">
        <v>373.03326666666698</v>
      </c>
      <c r="H77" s="26">
        <v>188.21611666666681</v>
      </c>
      <c r="I77" s="26">
        <v>422.1285666666667</v>
      </c>
      <c r="J77" s="26">
        <v>158.26726666666676</v>
      </c>
      <c r="K77" s="26">
        <v>107.71725000000011</v>
      </c>
      <c r="L77" s="26">
        <v>358.71416666666715</v>
      </c>
      <c r="M77" s="26">
        <v>149.09224999999995</v>
      </c>
      <c r="N77" s="26">
        <v>187.2232833333334</v>
      </c>
      <c r="O77" s="26">
        <v>50.83248333333335</v>
      </c>
      <c r="P77" s="26">
        <v>10.859233333333329</v>
      </c>
      <c r="Q77" s="26">
        <v>349.5844833333332</v>
      </c>
      <c r="R77" s="26">
        <v>666.13021666666657</v>
      </c>
      <c r="S77" s="26">
        <v>27.751583333333322</v>
      </c>
      <c r="T77" s="26">
        <v>20.444833333333332</v>
      </c>
      <c r="U77" s="26">
        <v>3295.3687333333314</v>
      </c>
      <c r="V77" s="26">
        <v>100.0100166666667</v>
      </c>
      <c r="W77" s="26">
        <v>88.827433333333417</v>
      </c>
      <c r="X77" s="26">
        <v>672.49541666666607</v>
      </c>
      <c r="Y77" s="26"/>
      <c r="Z77" s="26"/>
      <c r="AA77" s="53">
        <f t="shared" si="10"/>
        <v>8513.4333999999981</v>
      </c>
      <c r="AB77" s="50"/>
      <c r="AC77" s="7"/>
      <c r="AD77" s="7"/>
      <c r="AE77" s="9"/>
      <c r="AF77" s="3"/>
      <c r="AG77" s="3"/>
    </row>
    <row r="78" spans="1:33" x14ac:dyDescent="0.2">
      <c r="A78" s="3"/>
      <c r="B78" s="72"/>
      <c r="C78" s="48" t="s">
        <v>7</v>
      </c>
      <c r="D78" s="26">
        <v>977.95086666666646</v>
      </c>
      <c r="E78" s="26">
        <v>42.264616666666726</v>
      </c>
      <c r="F78" s="26">
        <v>150.75228333333334</v>
      </c>
      <c r="G78" s="26">
        <v>346.722266666667</v>
      </c>
      <c r="H78" s="26">
        <v>169.30146666666656</v>
      </c>
      <c r="I78" s="26">
        <v>382.21003333333266</v>
      </c>
      <c r="J78" s="26">
        <v>137.02651666666674</v>
      </c>
      <c r="K78" s="26">
        <v>88.345200000000048</v>
      </c>
      <c r="L78" s="26">
        <v>321.08308333333321</v>
      </c>
      <c r="M78" s="26">
        <v>148.2193333333332</v>
      </c>
      <c r="N78" s="26">
        <v>147.41120000000009</v>
      </c>
      <c r="O78" s="26">
        <v>51.33906666666666</v>
      </c>
      <c r="P78" s="26">
        <v>9.2105666666666686</v>
      </c>
      <c r="Q78" s="26">
        <v>353.41148333333336</v>
      </c>
      <c r="R78" s="26">
        <v>569.73008333333303</v>
      </c>
      <c r="S78" s="26">
        <v>25.983249999999998</v>
      </c>
      <c r="T78" s="26">
        <v>19.943333333333335</v>
      </c>
      <c r="U78" s="26">
        <v>3146.4929666666726</v>
      </c>
      <c r="V78" s="26">
        <v>86.395516666666666</v>
      </c>
      <c r="W78" s="26">
        <v>89.097983333333289</v>
      </c>
      <c r="X78" s="26">
        <v>622.83048333333363</v>
      </c>
      <c r="Y78" s="26"/>
      <c r="Z78" s="26"/>
      <c r="AA78" s="53">
        <f t="shared" ref="AA78:AA83" si="11">SUM(D78:Z78)</f>
        <v>7885.7216000000044</v>
      </c>
      <c r="AB78" s="50"/>
      <c r="AC78" s="7"/>
      <c r="AD78" s="7"/>
      <c r="AE78" s="9"/>
      <c r="AF78" s="3"/>
      <c r="AG78" s="3"/>
    </row>
    <row r="79" spans="1:33" x14ac:dyDescent="0.2">
      <c r="A79" s="3"/>
      <c r="B79" s="72"/>
      <c r="C79" s="48" t="s">
        <v>8</v>
      </c>
      <c r="D79" s="26">
        <v>896.95586666666748</v>
      </c>
      <c r="E79" s="26">
        <v>40.609850000000044</v>
      </c>
      <c r="F79" s="26">
        <v>202.22813333333355</v>
      </c>
      <c r="G79" s="26">
        <v>317.4219166666669</v>
      </c>
      <c r="H79" s="26">
        <v>169.12206666666665</v>
      </c>
      <c r="I79" s="26">
        <v>391.69421666666676</v>
      </c>
      <c r="J79" s="26">
        <v>134.52858333333324</v>
      </c>
      <c r="K79" s="26">
        <v>86.717116666666669</v>
      </c>
      <c r="L79" s="26">
        <v>316.66363333333288</v>
      </c>
      <c r="M79" s="26">
        <v>149.21120000000002</v>
      </c>
      <c r="N79" s="26">
        <v>126.56549999999996</v>
      </c>
      <c r="O79" s="26">
        <v>50.903800000000047</v>
      </c>
      <c r="P79" s="26">
        <v>8.6044833333333326</v>
      </c>
      <c r="Q79" s="26">
        <v>323.60721666666666</v>
      </c>
      <c r="R79" s="26">
        <v>628.73816666666596</v>
      </c>
      <c r="S79" s="26">
        <v>25.48788333333334</v>
      </c>
      <c r="T79" s="26">
        <v>17.712583333333331</v>
      </c>
      <c r="U79" s="26">
        <v>2831.0655666666657</v>
      </c>
      <c r="V79" s="26">
        <v>82.093650000000082</v>
      </c>
      <c r="W79" s="26">
        <v>86.831416666666613</v>
      </c>
      <c r="X79" s="26">
        <v>678.80753333333428</v>
      </c>
      <c r="Y79" s="26">
        <v>1.085E-2</v>
      </c>
      <c r="Z79" s="26"/>
      <c r="AA79" s="53">
        <f t="shared" si="11"/>
        <v>7565.5812333333333</v>
      </c>
      <c r="AB79" s="50"/>
      <c r="AC79" s="7"/>
      <c r="AD79" s="7"/>
      <c r="AE79" s="9"/>
      <c r="AF79" s="3"/>
      <c r="AG79" s="3"/>
    </row>
    <row r="80" spans="1:33" x14ac:dyDescent="0.2">
      <c r="A80" s="3"/>
      <c r="B80" s="72"/>
      <c r="C80" s="48" t="s">
        <v>9</v>
      </c>
      <c r="D80" s="26">
        <v>987.6543666666671</v>
      </c>
      <c r="E80" s="26">
        <v>44.648483333333331</v>
      </c>
      <c r="F80" s="26">
        <v>144.00061666666662</v>
      </c>
      <c r="G80" s="26">
        <v>339.57573333333318</v>
      </c>
      <c r="H80" s="26">
        <v>186.88436666666681</v>
      </c>
      <c r="I80" s="26">
        <v>376.69066666666686</v>
      </c>
      <c r="J80" s="26">
        <v>142.61196666666658</v>
      </c>
      <c r="K80" s="26">
        <v>90.825766666666752</v>
      </c>
      <c r="L80" s="26">
        <v>315.14829999999995</v>
      </c>
      <c r="M80" s="26">
        <v>149.58358333333322</v>
      </c>
      <c r="N80" s="26">
        <v>142.57973333333348</v>
      </c>
      <c r="O80" s="26">
        <v>53.543333333333329</v>
      </c>
      <c r="P80" s="26">
        <v>9.216433333333331</v>
      </c>
      <c r="Q80" s="26">
        <v>342.88125000000019</v>
      </c>
      <c r="R80" s="26">
        <v>513.85246666666706</v>
      </c>
      <c r="S80" s="26">
        <v>27.555733333333318</v>
      </c>
      <c r="T80" s="26">
        <v>14.5853</v>
      </c>
      <c r="U80" s="26">
        <v>3039.7842166666655</v>
      </c>
      <c r="V80" s="26">
        <v>91.4133833333333</v>
      </c>
      <c r="W80" s="26">
        <v>84.19655000000003</v>
      </c>
      <c r="X80" s="26">
        <v>688.5557666666665</v>
      </c>
      <c r="Y80" s="26">
        <v>1.1633333333333332E-2</v>
      </c>
      <c r="Z80" s="26"/>
      <c r="AA80" s="53">
        <f t="shared" si="11"/>
        <v>7785.7996499999999</v>
      </c>
      <c r="AB80" s="50"/>
      <c r="AC80" s="7"/>
      <c r="AD80" s="7"/>
      <c r="AE80" s="9"/>
      <c r="AF80" s="3"/>
      <c r="AG80" s="3"/>
    </row>
    <row r="81" spans="1:33" x14ac:dyDescent="0.2">
      <c r="A81" s="3"/>
      <c r="B81" s="72"/>
      <c r="C81" s="48" t="s">
        <v>10</v>
      </c>
      <c r="D81" s="26">
        <v>972.18975000000046</v>
      </c>
      <c r="E81" s="26">
        <v>47.211733333333314</v>
      </c>
      <c r="F81" s="26">
        <v>163.35903333333337</v>
      </c>
      <c r="G81" s="26">
        <v>329.16063333333346</v>
      </c>
      <c r="H81" s="26">
        <v>187.52693333333335</v>
      </c>
      <c r="I81" s="26">
        <v>341.02444999999977</v>
      </c>
      <c r="J81" s="26">
        <v>138.42705000000012</v>
      </c>
      <c r="K81" s="26">
        <v>91.990799999999965</v>
      </c>
      <c r="L81" s="26">
        <v>306.37760000000026</v>
      </c>
      <c r="M81" s="26">
        <v>126.57505</v>
      </c>
      <c r="N81" s="26">
        <v>328.91789999999992</v>
      </c>
      <c r="O81" s="26">
        <v>54.783899999999996</v>
      </c>
      <c r="P81" s="26">
        <v>10.194166666666664</v>
      </c>
      <c r="Q81" s="26">
        <v>441.60048333333327</v>
      </c>
      <c r="R81" s="26">
        <v>447.32935000000032</v>
      </c>
      <c r="S81" s="26">
        <v>29.811133333333323</v>
      </c>
      <c r="T81" s="26">
        <v>15.12745</v>
      </c>
      <c r="U81" s="26">
        <v>2832.3793999999998</v>
      </c>
      <c r="V81" s="26">
        <v>87.589983333333336</v>
      </c>
      <c r="W81" s="26">
        <v>88.292466666666741</v>
      </c>
      <c r="X81" s="26">
        <v>616.98196666666718</v>
      </c>
      <c r="Y81" s="26"/>
      <c r="Z81" s="26"/>
      <c r="AA81" s="53">
        <f t="shared" si="11"/>
        <v>7656.8512333333347</v>
      </c>
      <c r="AB81" s="50"/>
      <c r="AC81" s="7"/>
      <c r="AD81" s="7"/>
      <c r="AE81" s="9"/>
      <c r="AF81" s="3"/>
      <c r="AG81" s="3"/>
    </row>
    <row r="82" spans="1:33" x14ac:dyDescent="0.2">
      <c r="A82" s="3"/>
      <c r="B82" s="72"/>
      <c r="C82" s="48" t="s">
        <v>11</v>
      </c>
      <c r="D82" s="26">
        <v>923.95738333333304</v>
      </c>
      <c r="E82" s="26">
        <v>41.851616666666708</v>
      </c>
      <c r="F82" s="26">
        <v>155.92630000000005</v>
      </c>
      <c r="G82" s="26">
        <v>283.01368333333318</v>
      </c>
      <c r="H82" s="26">
        <v>165.80608333333336</v>
      </c>
      <c r="I82" s="26">
        <v>338.36203333333339</v>
      </c>
      <c r="J82" s="26">
        <v>130.09219999999996</v>
      </c>
      <c r="K82" s="26">
        <v>105.56364999999991</v>
      </c>
      <c r="L82" s="26">
        <v>259.44323333333335</v>
      </c>
      <c r="M82" s="26">
        <v>55.831833333333272</v>
      </c>
      <c r="N82" s="26">
        <v>380.41433333333356</v>
      </c>
      <c r="O82" s="26">
        <v>39.858583333333357</v>
      </c>
      <c r="P82" s="26">
        <v>8.4752833333333299</v>
      </c>
      <c r="Q82" s="26">
        <v>375.81810000000036</v>
      </c>
      <c r="R82" s="26">
        <v>445.02928333333335</v>
      </c>
      <c r="S82" s="26">
        <v>27.599866666666689</v>
      </c>
      <c r="T82" s="26">
        <v>15.889566666666674</v>
      </c>
      <c r="U82" s="26">
        <v>2741.0231666666677</v>
      </c>
      <c r="V82" s="26">
        <v>81.217183333333352</v>
      </c>
      <c r="W82" s="26">
        <v>77.039966666666615</v>
      </c>
      <c r="X82" s="26">
        <v>616.39441666666596</v>
      </c>
      <c r="Y82" s="26"/>
      <c r="Z82" s="26"/>
      <c r="AA82" s="53">
        <f t="shared" si="11"/>
        <v>7268.607766666667</v>
      </c>
      <c r="AB82" s="50"/>
      <c r="AC82" s="7"/>
      <c r="AD82" s="7"/>
      <c r="AE82" s="9"/>
      <c r="AF82" s="3"/>
      <c r="AG82" s="3"/>
    </row>
    <row r="83" spans="1:33" x14ac:dyDescent="0.2">
      <c r="A83" s="3"/>
      <c r="B83" s="72"/>
      <c r="C83" s="48" t="s">
        <v>12</v>
      </c>
      <c r="D83" s="26">
        <v>903.66001666666762</v>
      </c>
      <c r="E83" s="26">
        <v>39.702366666666656</v>
      </c>
      <c r="F83" s="26">
        <v>145.42498333333342</v>
      </c>
      <c r="G83" s="26">
        <v>257.90109999999981</v>
      </c>
      <c r="H83" s="26">
        <v>170.07531666666662</v>
      </c>
      <c r="I83" s="26">
        <v>296.21718333333337</v>
      </c>
      <c r="J83" s="26">
        <v>132.42529999999999</v>
      </c>
      <c r="K83" s="26">
        <v>95.197799999999901</v>
      </c>
      <c r="L83" s="26">
        <v>321.56081666666637</v>
      </c>
      <c r="M83" s="26">
        <v>73.205300000000008</v>
      </c>
      <c r="N83" s="26">
        <v>306.62298333333314</v>
      </c>
      <c r="O83" s="26">
        <v>52.752833333333321</v>
      </c>
      <c r="P83" s="26">
        <v>7.8372833333333318</v>
      </c>
      <c r="Q83" s="26">
        <v>356.73705000000018</v>
      </c>
      <c r="R83" s="26">
        <v>416.9329833333328</v>
      </c>
      <c r="S83" s="26">
        <v>27.68719999999999</v>
      </c>
      <c r="T83" s="26">
        <v>16.059950000000001</v>
      </c>
      <c r="U83" s="26">
        <v>2647.8728833333362</v>
      </c>
      <c r="V83" s="26">
        <v>72.552233333333334</v>
      </c>
      <c r="W83" s="26">
        <v>76.726983333333351</v>
      </c>
      <c r="X83" s="26">
        <v>591.15774999999951</v>
      </c>
      <c r="Y83" s="26"/>
      <c r="Z83" s="26"/>
      <c r="AA83" s="53">
        <f t="shared" si="11"/>
        <v>7008.3103166666679</v>
      </c>
      <c r="AB83" s="50"/>
      <c r="AC83" s="7"/>
      <c r="AD83" s="7"/>
      <c r="AE83" s="9"/>
      <c r="AF83" s="3"/>
      <c r="AG83" s="3"/>
    </row>
    <row r="84" spans="1:33" x14ac:dyDescent="0.2">
      <c r="A84" s="3"/>
      <c r="B84" s="72"/>
      <c r="C84" s="48" t="s">
        <v>13</v>
      </c>
      <c r="D84" s="26">
        <v>936.8028833333334</v>
      </c>
      <c r="E84" s="26">
        <v>36.052566666666678</v>
      </c>
      <c r="F84" s="26">
        <v>149.47643333333335</v>
      </c>
      <c r="G84" s="26">
        <v>264.94136666666634</v>
      </c>
      <c r="H84" s="26">
        <v>167.39735000000013</v>
      </c>
      <c r="I84" s="26">
        <v>293.29346666666663</v>
      </c>
      <c r="J84" s="26">
        <v>133.26808333333329</v>
      </c>
      <c r="K84" s="26">
        <v>89.118383333333369</v>
      </c>
      <c r="L84" s="26">
        <v>336.92966666666649</v>
      </c>
      <c r="M84" s="26">
        <v>79.376983333333314</v>
      </c>
      <c r="N84" s="26">
        <v>271.1612333333332</v>
      </c>
      <c r="O84" s="26">
        <v>56.75021666666666</v>
      </c>
      <c r="P84" s="26">
        <v>6.0557000000000007</v>
      </c>
      <c r="Q84" s="26">
        <v>337.67386666666675</v>
      </c>
      <c r="R84" s="26">
        <v>431.72281666666663</v>
      </c>
      <c r="S84" s="26">
        <v>25.089333333333339</v>
      </c>
      <c r="T84" s="26">
        <v>16.064916666666662</v>
      </c>
      <c r="U84" s="26">
        <v>2745.2041666666714</v>
      </c>
      <c r="V84" s="26">
        <v>74.127683333333337</v>
      </c>
      <c r="W84" s="26">
        <v>68.948583333333389</v>
      </c>
      <c r="X84" s="26">
        <v>614.18186666666634</v>
      </c>
      <c r="Y84" s="26"/>
      <c r="Z84" s="26"/>
      <c r="AA84" s="53">
        <f t="shared" ref="AA84:AA86" si="12">SUM(D84:Z84)</f>
        <v>7133.63756666667</v>
      </c>
      <c r="AB84" s="50"/>
      <c r="AC84" s="7"/>
      <c r="AD84" s="7"/>
      <c r="AE84" s="9"/>
      <c r="AF84" s="3"/>
      <c r="AG84" s="3"/>
    </row>
    <row r="85" spans="1:33" x14ac:dyDescent="0.2">
      <c r="A85" s="3"/>
      <c r="B85" s="72"/>
      <c r="C85" s="48" t="s">
        <v>14</v>
      </c>
      <c r="D85" s="26">
        <v>921.83540000000016</v>
      </c>
      <c r="E85" s="26">
        <v>40.350983333333339</v>
      </c>
      <c r="F85" s="26">
        <v>155.14278333333326</v>
      </c>
      <c r="G85" s="26">
        <v>268.7364833333333</v>
      </c>
      <c r="H85" s="26">
        <v>172.48566666666684</v>
      </c>
      <c r="I85" s="26">
        <v>293.01695000000007</v>
      </c>
      <c r="J85" s="26">
        <v>138.58598333333344</v>
      </c>
      <c r="K85" s="26">
        <v>79.113666666666617</v>
      </c>
      <c r="L85" s="26">
        <v>342.80215000000015</v>
      </c>
      <c r="M85" s="26">
        <v>86.340650000000011</v>
      </c>
      <c r="N85" s="26">
        <v>263.49920000000014</v>
      </c>
      <c r="O85" s="26">
        <v>58.29846666666672</v>
      </c>
      <c r="P85" s="26">
        <v>9.0898499999999984</v>
      </c>
      <c r="Q85" s="26">
        <v>318.89703333333358</v>
      </c>
      <c r="R85" s="26">
        <v>453.46875000000023</v>
      </c>
      <c r="S85" s="26">
        <v>27.14693333333334</v>
      </c>
      <c r="T85" s="26">
        <v>18.221850000000003</v>
      </c>
      <c r="U85" s="26">
        <v>2530.4418000000001</v>
      </c>
      <c r="V85" s="26">
        <v>76.966083333333344</v>
      </c>
      <c r="W85" s="26">
        <v>77.880199999999988</v>
      </c>
      <c r="X85" s="26">
        <v>639.69981666666615</v>
      </c>
      <c r="Y85" s="26">
        <v>2.0650000000000002E-2</v>
      </c>
      <c r="Z85" s="26"/>
      <c r="AA85" s="53">
        <f t="shared" si="12"/>
        <v>6972.0413500000013</v>
      </c>
      <c r="AB85" s="50"/>
      <c r="AC85" s="7"/>
      <c r="AD85" s="7"/>
      <c r="AE85" s="9"/>
      <c r="AF85" s="3"/>
      <c r="AG85" s="3"/>
    </row>
    <row r="86" spans="1:33" x14ac:dyDescent="0.2">
      <c r="A86" s="3"/>
      <c r="B86" s="72"/>
      <c r="C86" s="48" t="s">
        <v>15</v>
      </c>
      <c r="D86" s="26">
        <v>814.60948333333226</v>
      </c>
      <c r="E86" s="26">
        <v>36.767083333333353</v>
      </c>
      <c r="F86" s="26">
        <v>137.00821666666661</v>
      </c>
      <c r="G86" s="26">
        <v>218.64814999999973</v>
      </c>
      <c r="H86" s="26">
        <v>141.63365000000007</v>
      </c>
      <c r="I86" s="26">
        <v>228.95915000000008</v>
      </c>
      <c r="J86" s="26">
        <v>130.47463333333326</v>
      </c>
      <c r="K86" s="26">
        <v>75.759916666666612</v>
      </c>
      <c r="L86" s="26">
        <v>314.08563333333319</v>
      </c>
      <c r="M86" s="26">
        <v>69.019066666666689</v>
      </c>
      <c r="N86" s="26">
        <v>224.06039999999976</v>
      </c>
      <c r="O86" s="26">
        <v>48.695383333333375</v>
      </c>
      <c r="P86" s="26">
        <v>7.2956499999999975</v>
      </c>
      <c r="Q86" s="26">
        <v>252.59923333333347</v>
      </c>
      <c r="R86" s="26">
        <v>415.18669999999975</v>
      </c>
      <c r="S86" s="26">
        <v>21.905033333333318</v>
      </c>
      <c r="T86" s="26">
        <v>15.542616666666671</v>
      </c>
      <c r="U86" s="26">
        <v>2123.1288</v>
      </c>
      <c r="V86" s="26">
        <v>71.912766666666727</v>
      </c>
      <c r="W86" s="26">
        <v>69.680833333333368</v>
      </c>
      <c r="X86" s="26">
        <v>541.44948333333366</v>
      </c>
      <c r="Y86" s="26">
        <v>2.9999999999999997E-4</v>
      </c>
      <c r="Z86" s="26"/>
      <c r="AA86" s="53">
        <f t="shared" si="12"/>
        <v>5958.4221833333322</v>
      </c>
      <c r="AB86" s="50"/>
      <c r="AC86" s="7"/>
      <c r="AD86" s="7"/>
      <c r="AE86" s="9"/>
      <c r="AF86" s="3"/>
      <c r="AG86" s="3"/>
    </row>
    <row r="87" spans="1:33" ht="13.5" thickBot="1" x14ac:dyDescent="0.25">
      <c r="A87" s="3"/>
      <c r="B87" s="85" t="s">
        <v>65</v>
      </c>
      <c r="C87" s="49"/>
      <c r="D87" s="75">
        <f>SUM(D75:D86)</f>
        <v>11278.311500000002</v>
      </c>
      <c r="E87" s="75">
        <f t="shared" ref="E87:Z87" si="13">SUM(E75:E86)</f>
        <v>503.44868333333346</v>
      </c>
      <c r="F87" s="75">
        <f t="shared" si="13"/>
        <v>1924.4918</v>
      </c>
      <c r="G87" s="75">
        <f t="shared" si="13"/>
        <v>3727.0834333333332</v>
      </c>
      <c r="H87" s="75">
        <f t="shared" si="13"/>
        <v>2081.1256000000008</v>
      </c>
      <c r="I87" s="75">
        <f t="shared" si="13"/>
        <v>4322.7421333333332</v>
      </c>
      <c r="J87" s="75">
        <f t="shared" si="13"/>
        <v>1674.7159166666665</v>
      </c>
      <c r="K87" s="75">
        <f t="shared" si="13"/>
        <v>1077.2018833333332</v>
      </c>
      <c r="L87" s="75">
        <f t="shared" si="13"/>
        <v>3811.2554499999987</v>
      </c>
      <c r="M87" s="75">
        <f t="shared" si="13"/>
        <v>1332.4275666666665</v>
      </c>
      <c r="N87" s="75">
        <f t="shared" si="13"/>
        <v>2695.0248833333339</v>
      </c>
      <c r="O87" s="75">
        <f t="shared" si="13"/>
        <v>613.66931666666687</v>
      </c>
      <c r="P87" s="75">
        <f t="shared" si="13"/>
        <v>105.08634999999998</v>
      </c>
      <c r="Q87" s="75">
        <f t="shared" si="13"/>
        <v>4116.754750000001</v>
      </c>
      <c r="R87" s="75">
        <f t="shared" si="13"/>
        <v>6302.845166666666</v>
      </c>
      <c r="S87" s="75">
        <f t="shared" si="13"/>
        <v>313.11416666666662</v>
      </c>
      <c r="T87" s="75">
        <f t="shared" si="13"/>
        <v>208.94308333333333</v>
      </c>
      <c r="U87" s="75">
        <f t="shared" si="13"/>
        <v>33407.140183333337</v>
      </c>
      <c r="V87" s="75">
        <f t="shared" si="13"/>
        <v>1021.8235166666667</v>
      </c>
      <c r="W87" s="75">
        <f t="shared" si="13"/>
        <v>973.75860000000011</v>
      </c>
      <c r="X87" s="75">
        <f t="shared" si="13"/>
        <v>7577.3954833333328</v>
      </c>
      <c r="Y87" s="75">
        <f t="shared" si="13"/>
        <v>6.4949999999999994E-2</v>
      </c>
      <c r="Z87" s="75">
        <f t="shared" si="13"/>
        <v>0</v>
      </c>
      <c r="AA87" s="77">
        <f t="shared" si="10"/>
        <v>89068.424416666661</v>
      </c>
      <c r="AB87" s="50"/>
      <c r="AC87" s="7"/>
      <c r="AD87" s="7"/>
      <c r="AE87" s="9"/>
      <c r="AF87" s="3"/>
      <c r="AG87" s="3"/>
    </row>
    <row r="88" spans="1:33" x14ac:dyDescent="0.2">
      <c r="A88" s="3"/>
      <c r="B88" s="89">
        <v>2016</v>
      </c>
      <c r="C88" s="47" t="s">
        <v>19</v>
      </c>
      <c r="D88" s="51">
        <v>683.78729999999939</v>
      </c>
      <c r="E88" s="51">
        <v>28.551399999999983</v>
      </c>
      <c r="F88" s="51">
        <v>119.56484999999998</v>
      </c>
      <c r="G88" s="51">
        <v>223.88975000000005</v>
      </c>
      <c r="H88" s="51">
        <v>132.31155000000012</v>
      </c>
      <c r="I88" s="51">
        <v>211.16108333333318</v>
      </c>
      <c r="J88" s="51">
        <v>109.63428333333341</v>
      </c>
      <c r="K88" s="51">
        <v>66.965733333333361</v>
      </c>
      <c r="L88" s="51">
        <v>243.02140000000003</v>
      </c>
      <c r="M88" s="51">
        <v>76.751650000000069</v>
      </c>
      <c r="N88" s="51">
        <v>223.56481666666676</v>
      </c>
      <c r="O88" s="51">
        <v>47.778366666666692</v>
      </c>
      <c r="P88" s="51">
        <v>7.4944499999999996</v>
      </c>
      <c r="Q88" s="51">
        <v>253.5409333333335</v>
      </c>
      <c r="R88" s="51">
        <v>381.14746666666639</v>
      </c>
      <c r="S88" s="51">
        <v>18.634916666666662</v>
      </c>
      <c r="T88" s="51">
        <v>15.747733333333334</v>
      </c>
      <c r="U88" s="51">
        <v>2113.0379500000004</v>
      </c>
      <c r="V88" s="51">
        <v>58.967549999999974</v>
      </c>
      <c r="W88" s="51">
        <v>50.986116666666675</v>
      </c>
      <c r="X88" s="51">
        <v>465.08064999999914</v>
      </c>
      <c r="Y88" s="51">
        <v>1.3300000000000001E-2</v>
      </c>
      <c r="Z88" s="51"/>
      <c r="AA88" s="52">
        <f t="shared" ref="AA88:AA100" si="14">SUM(D88:Z88)</f>
        <v>5531.6332499999999</v>
      </c>
      <c r="AB88" s="50"/>
      <c r="AC88" s="7"/>
      <c r="AD88" s="7"/>
      <c r="AE88" s="9"/>
      <c r="AF88" s="3"/>
      <c r="AG88" s="3"/>
    </row>
    <row r="89" spans="1:33" x14ac:dyDescent="0.2">
      <c r="A89" s="3"/>
      <c r="B89" s="72"/>
      <c r="C89" s="97" t="s">
        <v>56</v>
      </c>
      <c r="D89" s="26">
        <v>662.44191666666643</v>
      </c>
      <c r="E89" s="26">
        <v>28.083316666666654</v>
      </c>
      <c r="F89" s="26">
        <v>111.00358333333338</v>
      </c>
      <c r="G89" s="26">
        <v>225.17303333333319</v>
      </c>
      <c r="H89" s="26">
        <v>131.1186666666666</v>
      </c>
      <c r="I89" s="26">
        <v>392.72663333333338</v>
      </c>
      <c r="J89" s="26">
        <v>95.80468333333323</v>
      </c>
      <c r="K89" s="26">
        <v>55.749783333333312</v>
      </c>
      <c r="L89" s="26">
        <v>242.59136666666677</v>
      </c>
      <c r="M89" s="26">
        <v>70.386849999999953</v>
      </c>
      <c r="N89" s="26">
        <v>229.70036666666661</v>
      </c>
      <c r="O89" s="26">
        <v>47.029983333333334</v>
      </c>
      <c r="P89" s="26">
        <v>5.3936333333333337</v>
      </c>
      <c r="Q89" s="26">
        <v>239.61684999999994</v>
      </c>
      <c r="R89" s="26">
        <v>326.04960000000017</v>
      </c>
      <c r="S89" s="26">
        <v>17.124766666666673</v>
      </c>
      <c r="T89" s="26">
        <v>15.427850000000003</v>
      </c>
      <c r="U89" s="26">
        <v>2044.7815333333342</v>
      </c>
      <c r="V89" s="26">
        <v>52.406533333333364</v>
      </c>
      <c r="W89" s="26">
        <v>51.857783333333359</v>
      </c>
      <c r="X89" s="26">
        <v>459.88209999999981</v>
      </c>
      <c r="Y89" s="26">
        <v>4.0666666666666663E-3</v>
      </c>
      <c r="Z89" s="26"/>
      <c r="AA89" s="53">
        <f t="shared" si="14"/>
        <v>5504.3549000000003</v>
      </c>
      <c r="AB89" s="50"/>
      <c r="AC89" s="7"/>
      <c r="AD89" s="7"/>
      <c r="AE89" s="9"/>
      <c r="AF89" s="3"/>
      <c r="AG89" s="3"/>
    </row>
    <row r="90" spans="1:33" x14ac:dyDescent="0.2">
      <c r="A90" s="3"/>
      <c r="B90" s="72"/>
      <c r="C90" s="97" t="s">
        <v>6</v>
      </c>
      <c r="D90" s="26">
        <v>750.46743333333268</v>
      </c>
      <c r="E90" s="26">
        <v>29.715883333333338</v>
      </c>
      <c r="F90" s="26">
        <v>123.01989999999994</v>
      </c>
      <c r="G90" s="26">
        <v>269.41136666666671</v>
      </c>
      <c r="H90" s="26">
        <v>165.44991666666664</v>
      </c>
      <c r="I90" s="26">
        <v>230.46711666666653</v>
      </c>
      <c r="J90" s="26">
        <v>109.90986666666669</v>
      </c>
      <c r="K90" s="26">
        <v>62.291216666666656</v>
      </c>
      <c r="L90" s="26">
        <v>275.08569999999975</v>
      </c>
      <c r="M90" s="26">
        <v>79.30725000000011</v>
      </c>
      <c r="N90" s="26">
        <v>250.92926666666671</v>
      </c>
      <c r="O90" s="26">
        <v>53.118283333333302</v>
      </c>
      <c r="P90" s="26">
        <v>7.7390500000000024</v>
      </c>
      <c r="Q90" s="26">
        <v>285.36853333333323</v>
      </c>
      <c r="R90" s="26">
        <v>361.68763333333328</v>
      </c>
      <c r="S90" s="26">
        <v>20.373766666666654</v>
      </c>
      <c r="T90" s="26">
        <v>16.246950000000009</v>
      </c>
      <c r="U90" s="26">
        <v>2520.6405166666686</v>
      </c>
      <c r="V90" s="26">
        <v>65.082333333333295</v>
      </c>
      <c r="W90" s="26">
        <v>52.808066666666676</v>
      </c>
      <c r="X90" s="26">
        <v>486.85350000000051</v>
      </c>
      <c r="Y90" s="26">
        <v>5.6416666666666664E-2</v>
      </c>
      <c r="Z90" s="26"/>
      <c r="AA90" s="53">
        <f t="shared" si="14"/>
        <v>6216.0299666666679</v>
      </c>
      <c r="AB90" s="50"/>
      <c r="AC90" s="7"/>
      <c r="AD90" s="7"/>
      <c r="AE90" s="9"/>
      <c r="AF90" s="3"/>
      <c r="AG90" s="3"/>
    </row>
    <row r="91" spans="1:33" x14ac:dyDescent="0.2">
      <c r="A91" s="3"/>
      <c r="B91" s="72"/>
      <c r="C91" s="97" t="s">
        <v>7</v>
      </c>
      <c r="D91" s="26">
        <v>807.48434999999995</v>
      </c>
      <c r="E91" s="26">
        <v>33.988816666666651</v>
      </c>
      <c r="F91" s="26">
        <v>118.53745000000006</v>
      </c>
      <c r="G91" s="26">
        <v>247.53068333333346</v>
      </c>
      <c r="H91" s="26">
        <v>164.66553333333334</v>
      </c>
      <c r="I91" s="26">
        <v>236.77663333333348</v>
      </c>
      <c r="J91" s="26">
        <v>115.48356666666669</v>
      </c>
      <c r="K91" s="26">
        <v>71.320950000000011</v>
      </c>
      <c r="L91" s="26">
        <v>288.46525000000042</v>
      </c>
      <c r="M91" s="26">
        <v>68.332250000000002</v>
      </c>
      <c r="N91" s="26">
        <v>113.05003333333342</v>
      </c>
      <c r="O91" s="26">
        <v>43.0276</v>
      </c>
      <c r="P91" s="26">
        <v>6.4744500000000027</v>
      </c>
      <c r="Q91" s="26">
        <v>283.34528333333338</v>
      </c>
      <c r="R91" s="26">
        <v>350.30036666666643</v>
      </c>
      <c r="S91" s="26">
        <v>23.132183333333327</v>
      </c>
      <c r="T91" s="26">
        <v>13.751316666666671</v>
      </c>
      <c r="U91" s="26">
        <v>2395.6036999999997</v>
      </c>
      <c r="V91" s="26">
        <v>61.632499999999979</v>
      </c>
      <c r="W91" s="26">
        <v>62.482299999999981</v>
      </c>
      <c r="X91" s="26">
        <v>453.86071666666669</v>
      </c>
      <c r="Y91" s="26">
        <v>3.8333333333333334E-4</v>
      </c>
      <c r="Z91" s="26"/>
      <c r="AA91" s="53">
        <f t="shared" ref="AA91:AA93" si="15">SUM(D91:Z91)</f>
        <v>5959.2463166666657</v>
      </c>
      <c r="AB91" s="50"/>
      <c r="AC91" s="7"/>
      <c r="AD91" s="7"/>
      <c r="AE91" s="9"/>
      <c r="AF91" s="3"/>
      <c r="AG91" s="3"/>
    </row>
    <row r="92" spans="1:33" x14ac:dyDescent="0.2">
      <c r="A92" s="3"/>
      <c r="B92" s="72"/>
      <c r="C92" s="97" t="s">
        <v>8</v>
      </c>
      <c r="D92" s="26">
        <v>816.16171666666662</v>
      </c>
      <c r="E92" s="26">
        <v>37.736683333333318</v>
      </c>
      <c r="F92" s="26">
        <v>113.54508333333334</v>
      </c>
      <c r="G92" s="26">
        <v>261.28734999999989</v>
      </c>
      <c r="H92" s="26">
        <v>151.81218333333334</v>
      </c>
      <c r="I92" s="26">
        <v>265.21938333333338</v>
      </c>
      <c r="J92" s="26">
        <v>112.58464999999998</v>
      </c>
      <c r="K92" s="26">
        <v>67.292216666666647</v>
      </c>
      <c r="L92" s="26">
        <v>298.13936666666666</v>
      </c>
      <c r="M92" s="26">
        <v>70.621533333333332</v>
      </c>
      <c r="N92" s="26">
        <v>93.743550000000027</v>
      </c>
      <c r="O92" s="26">
        <v>44.634716666666669</v>
      </c>
      <c r="P92" s="26">
        <v>5.9933833333333322</v>
      </c>
      <c r="Q92" s="26">
        <v>294.21113333333324</v>
      </c>
      <c r="R92" s="26">
        <v>363.27608333333342</v>
      </c>
      <c r="S92" s="26">
        <v>23.100666666666658</v>
      </c>
      <c r="T92" s="26">
        <v>14.709099999999998</v>
      </c>
      <c r="U92" s="26">
        <v>2398.6045333333313</v>
      </c>
      <c r="V92" s="26">
        <v>62.191883333333294</v>
      </c>
      <c r="W92" s="26">
        <v>68.221666666666664</v>
      </c>
      <c r="X92" s="26">
        <v>492.92750000000001</v>
      </c>
      <c r="Y92" s="26"/>
      <c r="Z92" s="26"/>
      <c r="AA92" s="53">
        <f t="shared" si="15"/>
        <v>6056.0143833333314</v>
      </c>
      <c r="AB92" s="50"/>
      <c r="AC92" s="7"/>
      <c r="AD92" s="7"/>
      <c r="AE92" s="9"/>
      <c r="AF92" s="3"/>
      <c r="AG92" s="3"/>
    </row>
    <row r="93" spans="1:33" x14ac:dyDescent="0.2">
      <c r="A93" s="3"/>
      <c r="B93" s="72"/>
      <c r="C93" s="97" t="s">
        <v>9</v>
      </c>
      <c r="D93" s="26">
        <v>736.99419999999975</v>
      </c>
      <c r="E93" s="26">
        <v>31.238016666666667</v>
      </c>
      <c r="F93" s="26">
        <v>109.3344666666666</v>
      </c>
      <c r="G93" s="26">
        <v>243.50945000000002</v>
      </c>
      <c r="H93" s="26">
        <v>142.10033333333328</v>
      </c>
      <c r="I93" s="26">
        <v>227.24095000000017</v>
      </c>
      <c r="J93" s="26">
        <v>108.79815000000013</v>
      </c>
      <c r="K93" s="26">
        <v>61.895383333333371</v>
      </c>
      <c r="L93" s="26">
        <v>276.95198333333354</v>
      </c>
      <c r="M93" s="26">
        <v>67.739383333333365</v>
      </c>
      <c r="N93" s="26">
        <v>90.558183333333375</v>
      </c>
      <c r="O93" s="26">
        <v>40.497783333333395</v>
      </c>
      <c r="P93" s="26">
        <v>7.1002833333333326</v>
      </c>
      <c r="Q93" s="26">
        <v>270.48856666666671</v>
      </c>
      <c r="R93" s="26">
        <v>338.01128333333321</v>
      </c>
      <c r="S93" s="26">
        <v>21.448333333333334</v>
      </c>
      <c r="T93" s="26">
        <v>10.776933333333334</v>
      </c>
      <c r="U93" s="26">
        <v>2300.5749500000002</v>
      </c>
      <c r="V93" s="26">
        <v>63.577800000000039</v>
      </c>
      <c r="W93" s="26">
        <v>63.593733333333368</v>
      </c>
      <c r="X93" s="26">
        <v>447.88449999999989</v>
      </c>
      <c r="Y93" s="26"/>
      <c r="Z93" s="26"/>
      <c r="AA93" s="53">
        <f t="shared" si="15"/>
        <v>5660.3146666666671</v>
      </c>
      <c r="AB93" s="50"/>
      <c r="AC93" s="7"/>
      <c r="AD93" s="7"/>
      <c r="AE93" s="9"/>
      <c r="AF93" s="3"/>
      <c r="AG93" s="3"/>
    </row>
    <row r="94" spans="1:33" x14ac:dyDescent="0.2">
      <c r="A94" s="3"/>
      <c r="B94" s="72"/>
      <c r="C94" s="97" t="s">
        <v>10</v>
      </c>
      <c r="D94" s="26">
        <v>698.85499999999968</v>
      </c>
      <c r="E94" s="26">
        <v>30.693349999999985</v>
      </c>
      <c r="F94" s="26">
        <v>107.29365000000001</v>
      </c>
      <c r="G94" s="26">
        <v>232.45859999999996</v>
      </c>
      <c r="H94" s="26">
        <v>129.12791666666672</v>
      </c>
      <c r="I94" s="26">
        <v>214.92111666666668</v>
      </c>
      <c r="J94" s="26">
        <v>101.35021666666664</v>
      </c>
      <c r="K94" s="26">
        <v>57.974933333333304</v>
      </c>
      <c r="L94" s="26">
        <v>243.09448333333339</v>
      </c>
      <c r="M94" s="26">
        <v>56.673216666666697</v>
      </c>
      <c r="N94" s="26">
        <v>87.009733333333315</v>
      </c>
      <c r="O94" s="26">
        <v>38.879750000000008</v>
      </c>
      <c r="P94" s="26">
        <v>7.6402166666666647</v>
      </c>
      <c r="Q94" s="26">
        <v>248.41216666666668</v>
      </c>
      <c r="R94" s="26">
        <v>305.37673333333339</v>
      </c>
      <c r="S94" s="26">
        <v>19.507083333333334</v>
      </c>
      <c r="T94" s="26">
        <v>9.9454499999999939</v>
      </c>
      <c r="U94" s="26">
        <v>2047.0284166666656</v>
      </c>
      <c r="V94" s="26">
        <v>54.71153333333335</v>
      </c>
      <c r="W94" s="26">
        <v>58.861166666666705</v>
      </c>
      <c r="X94" s="26">
        <v>465.66953333333328</v>
      </c>
      <c r="Y94" s="26"/>
      <c r="Z94" s="26"/>
      <c r="AA94" s="53">
        <f t="shared" ref="AA94:AA99" si="16">SUM(D94:Z94)</f>
        <v>5215.4842666666655</v>
      </c>
      <c r="AB94" s="50"/>
      <c r="AC94" s="7"/>
      <c r="AD94" s="7"/>
      <c r="AE94" s="9"/>
      <c r="AF94" s="3"/>
      <c r="AG94" s="3"/>
    </row>
    <row r="95" spans="1:33" x14ac:dyDescent="0.2">
      <c r="A95" s="3"/>
      <c r="B95" s="72"/>
      <c r="C95" s="97" t="s">
        <v>11</v>
      </c>
      <c r="D95" s="26">
        <v>723.63148333333322</v>
      </c>
      <c r="E95" s="26">
        <v>28.646150000000006</v>
      </c>
      <c r="F95" s="26">
        <v>102.92866666666667</v>
      </c>
      <c r="G95" s="26">
        <v>247.72623333333328</v>
      </c>
      <c r="H95" s="26">
        <v>133.08951666666667</v>
      </c>
      <c r="I95" s="26">
        <v>236.46418333333344</v>
      </c>
      <c r="J95" s="26">
        <v>108.15861666666672</v>
      </c>
      <c r="K95" s="26">
        <v>59.428266666666659</v>
      </c>
      <c r="L95" s="26">
        <v>219.32826666666659</v>
      </c>
      <c r="M95" s="26">
        <v>77.431516666666667</v>
      </c>
      <c r="N95" s="26">
        <v>88.319783333333334</v>
      </c>
      <c r="O95" s="26">
        <v>39.58151666666668</v>
      </c>
      <c r="P95" s="26">
        <v>5.7835499999999991</v>
      </c>
      <c r="Q95" s="26">
        <v>263.06871666666649</v>
      </c>
      <c r="R95" s="26">
        <v>321.90229999999985</v>
      </c>
      <c r="S95" s="26">
        <v>21.602433333333344</v>
      </c>
      <c r="T95" s="26">
        <v>11.58346666666667</v>
      </c>
      <c r="U95" s="26">
        <v>2218.1251000000034</v>
      </c>
      <c r="V95" s="26">
        <v>55.386933333333353</v>
      </c>
      <c r="W95" s="26">
        <v>63.923516666666671</v>
      </c>
      <c r="X95" s="26">
        <v>747.39108333333297</v>
      </c>
      <c r="Y95" s="26">
        <v>6.966666666666667E-3</v>
      </c>
      <c r="Z95" s="26"/>
      <c r="AA95" s="53">
        <f t="shared" si="16"/>
        <v>5773.5082666666704</v>
      </c>
      <c r="AB95" s="50"/>
      <c r="AC95" s="7"/>
      <c r="AD95" s="7"/>
      <c r="AE95" s="9"/>
      <c r="AF95" s="3"/>
      <c r="AG95" s="3"/>
    </row>
    <row r="96" spans="1:33" x14ac:dyDescent="0.2">
      <c r="A96" s="3"/>
      <c r="B96" s="72"/>
      <c r="C96" s="97" t="s">
        <v>12</v>
      </c>
      <c r="D96" s="26">
        <v>669.25871666666774</v>
      </c>
      <c r="E96" s="26">
        <v>26.631400000000003</v>
      </c>
      <c r="F96" s="26">
        <v>95.046466666666618</v>
      </c>
      <c r="G96" s="26">
        <v>206.06479999999996</v>
      </c>
      <c r="H96" s="26">
        <v>127.19220000000001</v>
      </c>
      <c r="I96" s="26">
        <v>216.06726666666671</v>
      </c>
      <c r="J96" s="26">
        <v>103.75963333333348</v>
      </c>
      <c r="K96" s="26">
        <v>48.279050000000026</v>
      </c>
      <c r="L96" s="26">
        <v>241.13441666666668</v>
      </c>
      <c r="M96" s="26">
        <v>61.090850000000003</v>
      </c>
      <c r="N96" s="26">
        <v>87.392000000000024</v>
      </c>
      <c r="O96" s="26">
        <v>39.168433333333368</v>
      </c>
      <c r="P96" s="26">
        <v>5.4995999999999992</v>
      </c>
      <c r="Q96" s="26">
        <v>234.41643333333343</v>
      </c>
      <c r="R96" s="26">
        <v>311.7159666666667</v>
      </c>
      <c r="S96" s="26">
        <v>20.27301666666666</v>
      </c>
      <c r="T96" s="26">
        <v>13.120133333333335</v>
      </c>
      <c r="U96" s="26">
        <v>2136.4716166666667</v>
      </c>
      <c r="V96" s="26">
        <v>53.617199999999997</v>
      </c>
      <c r="W96" s="26">
        <v>60.118116666666666</v>
      </c>
      <c r="X96" s="26">
        <v>464.48831666666661</v>
      </c>
      <c r="Y96" s="26">
        <v>1.1166666666666666E-3</v>
      </c>
      <c r="Z96" s="26"/>
      <c r="AA96" s="53">
        <f t="shared" si="16"/>
        <v>5220.8067500000016</v>
      </c>
      <c r="AB96" s="50"/>
      <c r="AC96" s="7"/>
      <c r="AD96" s="7"/>
      <c r="AE96" s="9"/>
      <c r="AF96" s="3"/>
      <c r="AG96" s="3"/>
    </row>
    <row r="97" spans="1:33" x14ac:dyDescent="0.2">
      <c r="A97" s="3"/>
      <c r="B97" s="72"/>
      <c r="C97" s="97" t="s">
        <v>13</v>
      </c>
      <c r="D97" s="26">
        <v>685.55961666666656</v>
      </c>
      <c r="E97" s="26">
        <v>29.186033333333317</v>
      </c>
      <c r="F97" s="26">
        <v>84.600700000000046</v>
      </c>
      <c r="G97" s="26">
        <v>179.4690166666667</v>
      </c>
      <c r="H97" s="26">
        <v>124.55751666666669</v>
      </c>
      <c r="I97" s="26">
        <v>201.60513333333324</v>
      </c>
      <c r="J97" s="26">
        <v>107.0531166666667</v>
      </c>
      <c r="K97" s="26">
        <v>52.541266666666679</v>
      </c>
      <c r="L97" s="26">
        <v>247.40666666666641</v>
      </c>
      <c r="M97" s="26">
        <v>57.633916666666707</v>
      </c>
      <c r="N97" s="26">
        <v>80.239483333333325</v>
      </c>
      <c r="O97" s="26">
        <v>36.866716666666711</v>
      </c>
      <c r="P97" s="26">
        <v>5.2969666666666679</v>
      </c>
      <c r="Q97" s="26">
        <v>222.21709999999993</v>
      </c>
      <c r="R97" s="26">
        <v>288.89691666666687</v>
      </c>
      <c r="S97" s="26">
        <v>15.177466666666669</v>
      </c>
      <c r="T97" s="26">
        <v>10.264733333333332</v>
      </c>
      <c r="U97" s="26">
        <v>1964.0292333333352</v>
      </c>
      <c r="V97" s="26">
        <v>53.416233333333352</v>
      </c>
      <c r="W97" s="26">
        <v>62.131316666666699</v>
      </c>
      <c r="X97" s="26">
        <v>479.62799999999987</v>
      </c>
      <c r="Y97" s="26"/>
      <c r="Z97" s="26"/>
      <c r="AA97" s="53">
        <f t="shared" si="16"/>
        <v>4987.7771500000017</v>
      </c>
      <c r="AB97" s="50"/>
      <c r="AC97" s="7"/>
      <c r="AD97" s="7"/>
      <c r="AE97" s="9"/>
      <c r="AF97" s="3"/>
      <c r="AG97" s="3"/>
    </row>
    <row r="98" spans="1:33" x14ac:dyDescent="0.2">
      <c r="A98" s="3"/>
      <c r="B98" s="72"/>
      <c r="C98" s="97" t="s">
        <v>14</v>
      </c>
      <c r="D98" s="26">
        <v>661.70471666666674</v>
      </c>
      <c r="E98" s="26">
        <v>29.184083333333344</v>
      </c>
      <c r="F98" s="26">
        <v>85.851066666666625</v>
      </c>
      <c r="G98" s="26">
        <v>186.86971666666656</v>
      </c>
      <c r="H98" s="26">
        <v>146.83404999999999</v>
      </c>
      <c r="I98" s="26">
        <v>214.25408333333343</v>
      </c>
      <c r="J98" s="26">
        <v>110.47965000000011</v>
      </c>
      <c r="K98" s="26">
        <v>45.95205</v>
      </c>
      <c r="L98" s="26">
        <v>250.34576666666658</v>
      </c>
      <c r="M98" s="26">
        <v>61.3425333333333</v>
      </c>
      <c r="N98" s="26">
        <v>90.805150000000054</v>
      </c>
      <c r="O98" s="26">
        <v>39.28203333333331</v>
      </c>
      <c r="P98" s="26">
        <v>5.6138333333333339</v>
      </c>
      <c r="Q98" s="26">
        <v>218.8151499999999</v>
      </c>
      <c r="R98" s="26">
        <v>296.25061666666664</v>
      </c>
      <c r="S98" s="26">
        <v>17.320216666666663</v>
      </c>
      <c r="T98" s="26">
        <v>11.322516666666671</v>
      </c>
      <c r="U98" s="26">
        <v>2124.6387166666659</v>
      </c>
      <c r="V98" s="26">
        <v>52.893566666666644</v>
      </c>
      <c r="W98" s="26">
        <v>63.533333333333339</v>
      </c>
      <c r="X98" s="26">
        <v>413.23250000000041</v>
      </c>
      <c r="Y98" s="26"/>
      <c r="Z98" s="26"/>
      <c r="AA98" s="53">
        <f t="shared" si="16"/>
        <v>5126.5253499999999</v>
      </c>
      <c r="AB98" s="50"/>
      <c r="AC98" s="7"/>
      <c r="AD98" s="7"/>
      <c r="AE98" s="9"/>
      <c r="AF98" s="3"/>
      <c r="AG98" s="3"/>
    </row>
    <row r="99" spans="1:33" x14ac:dyDescent="0.2">
      <c r="A99" s="3"/>
      <c r="B99" s="72"/>
      <c r="C99" s="97" t="s">
        <v>15</v>
      </c>
      <c r="D99" s="26">
        <v>623.70161666666684</v>
      </c>
      <c r="E99" s="26">
        <v>27.136616666666647</v>
      </c>
      <c r="F99" s="26">
        <v>82.049833333333325</v>
      </c>
      <c r="G99" s="26">
        <v>168.85983333333311</v>
      </c>
      <c r="H99" s="26">
        <v>108.11336666666666</v>
      </c>
      <c r="I99" s="26">
        <v>185.30569999999992</v>
      </c>
      <c r="J99" s="26">
        <v>108.40126666666669</v>
      </c>
      <c r="K99" s="26">
        <v>47.496566666666673</v>
      </c>
      <c r="L99" s="26">
        <v>234.71081666666686</v>
      </c>
      <c r="M99" s="26">
        <v>53.778149999999975</v>
      </c>
      <c r="N99" s="26">
        <v>71.735916666666697</v>
      </c>
      <c r="O99" s="26">
        <v>38.958849999999991</v>
      </c>
      <c r="P99" s="26">
        <v>6.0972999999999997</v>
      </c>
      <c r="Q99" s="26">
        <v>193.02628333333345</v>
      </c>
      <c r="R99" s="26">
        <v>273.25111666666658</v>
      </c>
      <c r="S99" s="26">
        <v>14.245066666666666</v>
      </c>
      <c r="T99" s="26">
        <v>10.306316666666669</v>
      </c>
      <c r="U99" s="26">
        <v>1720.4021</v>
      </c>
      <c r="V99" s="26">
        <v>52.082750000000047</v>
      </c>
      <c r="W99" s="26">
        <v>71.920616666666717</v>
      </c>
      <c r="X99" s="26">
        <v>575.64508333333265</v>
      </c>
      <c r="Y99" s="26"/>
      <c r="Z99" s="26"/>
      <c r="AA99" s="53">
        <f t="shared" si="16"/>
        <v>4667.2251666666671</v>
      </c>
      <c r="AB99" s="50"/>
      <c r="AC99" s="7"/>
      <c r="AD99" s="7"/>
      <c r="AE99" s="9"/>
      <c r="AF99" s="3"/>
      <c r="AG99" s="3"/>
    </row>
    <row r="100" spans="1:33" ht="13.5" thickBot="1" x14ac:dyDescent="0.25">
      <c r="A100" s="3"/>
      <c r="B100" s="85" t="s">
        <v>66</v>
      </c>
      <c r="C100" s="96"/>
      <c r="D100" s="75">
        <f>SUM(D88:D99)</f>
        <v>8520.0480666666663</v>
      </c>
      <c r="E100" s="75">
        <f t="shared" ref="E100:Z100" si="17">SUM(E88:E99)</f>
        <v>360.79174999999992</v>
      </c>
      <c r="F100" s="75">
        <f t="shared" si="17"/>
        <v>1252.7757166666665</v>
      </c>
      <c r="G100" s="75">
        <f t="shared" si="17"/>
        <v>2692.2498333333328</v>
      </c>
      <c r="H100" s="75">
        <f t="shared" si="17"/>
        <v>1656.3727500000002</v>
      </c>
      <c r="I100" s="75">
        <f t="shared" si="17"/>
        <v>2832.2092833333336</v>
      </c>
      <c r="J100" s="75">
        <f t="shared" si="17"/>
        <v>1291.4177000000004</v>
      </c>
      <c r="K100" s="75">
        <f t="shared" si="17"/>
        <v>697.18741666666676</v>
      </c>
      <c r="L100" s="75">
        <f t="shared" si="17"/>
        <v>3060.2754833333338</v>
      </c>
      <c r="M100" s="75">
        <f t="shared" si="17"/>
        <v>801.08910000000026</v>
      </c>
      <c r="N100" s="75">
        <f t="shared" si="17"/>
        <v>1507.0482833333338</v>
      </c>
      <c r="O100" s="75">
        <f t="shared" si="17"/>
        <v>508.82403333333343</v>
      </c>
      <c r="P100" s="75">
        <f t="shared" si="17"/>
        <v>76.126716666666667</v>
      </c>
      <c r="Q100" s="75">
        <f t="shared" si="17"/>
        <v>3006.5271499999999</v>
      </c>
      <c r="R100" s="75">
        <f t="shared" si="17"/>
        <v>3917.8660833333333</v>
      </c>
      <c r="S100" s="75">
        <f t="shared" si="17"/>
        <v>231.93991666666665</v>
      </c>
      <c r="T100" s="75">
        <f t="shared" si="17"/>
        <v>153.20250000000001</v>
      </c>
      <c r="U100" s="75">
        <f t="shared" si="17"/>
        <v>25983.938366666669</v>
      </c>
      <c r="V100" s="75">
        <f t="shared" si="17"/>
        <v>685.96681666666666</v>
      </c>
      <c r="W100" s="75">
        <f t="shared" si="17"/>
        <v>730.43773333333365</v>
      </c>
      <c r="X100" s="75">
        <f t="shared" si="17"/>
        <v>5952.5434833333311</v>
      </c>
      <c r="Y100" s="75">
        <f t="shared" si="17"/>
        <v>8.2250000000000004E-2</v>
      </c>
      <c r="Z100" s="75">
        <f t="shared" si="17"/>
        <v>0</v>
      </c>
      <c r="AA100" s="78">
        <f t="shared" si="14"/>
        <v>65918.920433333347</v>
      </c>
      <c r="AB100" s="50"/>
      <c r="AC100" s="7"/>
      <c r="AD100" s="7"/>
      <c r="AE100" s="9"/>
      <c r="AF100" s="3"/>
      <c r="AG100" s="3"/>
    </row>
    <row r="101" spans="1:33" x14ac:dyDescent="0.2">
      <c r="A101" s="3"/>
      <c r="B101" s="89">
        <v>2017</v>
      </c>
      <c r="C101" s="47" t="s">
        <v>19</v>
      </c>
      <c r="D101" s="51">
        <v>629.65486666666595</v>
      </c>
      <c r="E101" s="51">
        <v>23.946333333333364</v>
      </c>
      <c r="F101" s="51">
        <v>99.040583333333359</v>
      </c>
      <c r="G101" s="51">
        <v>167.43171666666663</v>
      </c>
      <c r="H101" s="51">
        <v>107.70004999999999</v>
      </c>
      <c r="I101" s="51">
        <v>186.39394999999996</v>
      </c>
      <c r="J101" s="51">
        <v>105.33488333333329</v>
      </c>
      <c r="K101" s="51">
        <v>48.860933333333328</v>
      </c>
      <c r="L101" s="51">
        <v>225.53596666666658</v>
      </c>
      <c r="M101" s="51">
        <v>70.518216666666675</v>
      </c>
      <c r="N101" s="51">
        <v>88.212849999999975</v>
      </c>
      <c r="O101" s="51">
        <v>36.506016666666696</v>
      </c>
      <c r="P101" s="51">
        <v>6.3175833333333351</v>
      </c>
      <c r="Q101" s="51">
        <v>215.34948333333335</v>
      </c>
      <c r="R101" s="51">
        <v>276.80261666666678</v>
      </c>
      <c r="S101" s="51">
        <v>13.702799999999998</v>
      </c>
      <c r="T101" s="51">
        <v>10.975883333333334</v>
      </c>
      <c r="U101" s="51">
        <v>1798.3644000000004</v>
      </c>
      <c r="V101" s="51">
        <v>43.505033333333309</v>
      </c>
      <c r="W101" s="51">
        <v>64.358233333333359</v>
      </c>
      <c r="X101" s="51">
        <v>580.77109999999982</v>
      </c>
      <c r="Y101" s="51"/>
      <c r="Z101" s="51"/>
      <c r="AA101" s="52">
        <f t="shared" ref="AA101:AA103" si="18">SUM(D101:Z101)</f>
        <v>4799.2834999999986</v>
      </c>
      <c r="AB101" s="50"/>
      <c r="AC101" s="7"/>
      <c r="AD101" s="7"/>
      <c r="AE101" s="9"/>
      <c r="AF101" s="3"/>
      <c r="AG101" s="3"/>
    </row>
    <row r="102" spans="1:33" x14ac:dyDescent="0.2">
      <c r="A102" s="3"/>
      <c r="B102" s="72"/>
      <c r="C102" s="99" t="s">
        <v>56</v>
      </c>
      <c r="D102" s="26">
        <v>513.85024999999951</v>
      </c>
      <c r="E102" s="26">
        <v>22.655149999999999</v>
      </c>
      <c r="F102" s="26">
        <v>71.558333333333309</v>
      </c>
      <c r="G102" s="26">
        <v>151.56185000000008</v>
      </c>
      <c r="H102" s="26">
        <v>95.237283333333309</v>
      </c>
      <c r="I102" s="26">
        <v>180.12319999999994</v>
      </c>
      <c r="J102" s="26">
        <v>91.080350000000024</v>
      </c>
      <c r="K102" s="26">
        <v>45.514033333333352</v>
      </c>
      <c r="L102" s="26">
        <v>209.53636666666671</v>
      </c>
      <c r="M102" s="26">
        <v>51.01459999999998</v>
      </c>
      <c r="N102" s="26">
        <v>75.679533333333353</v>
      </c>
      <c r="O102" s="26">
        <v>29.049299999999999</v>
      </c>
      <c r="P102" s="26">
        <v>6.046949999999998</v>
      </c>
      <c r="Q102" s="26">
        <v>195.05251666666669</v>
      </c>
      <c r="R102" s="26">
        <v>245.79959999999983</v>
      </c>
      <c r="S102" s="26">
        <v>11.842116666666662</v>
      </c>
      <c r="T102" s="26">
        <v>9.1888666666666676</v>
      </c>
      <c r="U102" s="26">
        <v>1612.475083333333</v>
      </c>
      <c r="V102" s="26">
        <v>40.677900000000022</v>
      </c>
      <c r="W102" s="26">
        <v>59.406016666666694</v>
      </c>
      <c r="X102" s="26">
        <v>388.65451666666655</v>
      </c>
      <c r="Y102" s="26"/>
      <c r="Z102" s="26"/>
      <c r="AA102" s="53">
        <f t="shared" si="18"/>
        <v>4106.0038166666664</v>
      </c>
      <c r="AB102" s="50"/>
      <c r="AC102" s="7"/>
      <c r="AD102" s="7"/>
      <c r="AE102" s="9"/>
      <c r="AF102" s="3"/>
      <c r="AG102" s="3"/>
    </row>
    <row r="103" spans="1:33" x14ac:dyDescent="0.2">
      <c r="A103" s="3"/>
      <c r="B103" s="72"/>
      <c r="C103" s="99" t="s">
        <v>6</v>
      </c>
      <c r="D103" s="26">
        <v>635.74265000000048</v>
      </c>
      <c r="E103" s="26">
        <v>23.610733333333332</v>
      </c>
      <c r="F103" s="26">
        <v>80.325066666666686</v>
      </c>
      <c r="G103" s="26">
        <v>187.39546666666666</v>
      </c>
      <c r="H103" s="26">
        <v>119.11303333333331</v>
      </c>
      <c r="I103" s="26">
        <v>200.93421666666674</v>
      </c>
      <c r="J103" s="26">
        <v>101.69853333333344</v>
      </c>
      <c r="K103" s="26">
        <v>49.233950000000029</v>
      </c>
      <c r="L103" s="26">
        <v>249.73849999999999</v>
      </c>
      <c r="M103" s="26">
        <v>65.380600000000001</v>
      </c>
      <c r="N103" s="26">
        <v>89.09381666666664</v>
      </c>
      <c r="O103" s="26">
        <v>36.774383333333333</v>
      </c>
      <c r="P103" s="26">
        <v>6.146466666666667</v>
      </c>
      <c r="Q103" s="26">
        <v>233.41134999999997</v>
      </c>
      <c r="R103" s="26">
        <v>296.30634999999967</v>
      </c>
      <c r="S103" s="26">
        <v>15.660116666666665</v>
      </c>
      <c r="T103" s="26">
        <v>9.9814999999999987</v>
      </c>
      <c r="U103" s="26">
        <v>1974.6968500000003</v>
      </c>
      <c r="V103" s="26">
        <v>50.124316666666687</v>
      </c>
      <c r="W103" s="26">
        <v>69.06616666666666</v>
      </c>
      <c r="X103" s="26">
        <v>399.47143333333338</v>
      </c>
      <c r="Y103" s="26"/>
      <c r="Z103" s="26"/>
      <c r="AA103" s="53">
        <f t="shared" si="18"/>
        <v>4893.9054999999998</v>
      </c>
      <c r="AB103" s="50"/>
      <c r="AC103" s="7"/>
      <c r="AD103" s="7"/>
      <c r="AE103" s="9"/>
      <c r="AF103" s="3"/>
      <c r="AG103" s="3"/>
    </row>
    <row r="104" spans="1:33" x14ac:dyDescent="0.2">
      <c r="A104" s="3"/>
      <c r="B104" s="87"/>
      <c r="C104" s="99" t="s">
        <v>7</v>
      </c>
      <c r="D104" s="26">
        <v>521.25165000000038</v>
      </c>
      <c r="E104" s="26">
        <v>19.715366666666675</v>
      </c>
      <c r="F104" s="26">
        <v>66.117049999999992</v>
      </c>
      <c r="G104" s="26">
        <v>146.06875000000005</v>
      </c>
      <c r="H104" s="26">
        <v>100.23649999999996</v>
      </c>
      <c r="I104" s="26">
        <v>160.22218333333339</v>
      </c>
      <c r="J104" s="26">
        <v>87.428283333333354</v>
      </c>
      <c r="K104" s="26">
        <v>39.33961666666665</v>
      </c>
      <c r="L104" s="26">
        <v>204.4857333333332</v>
      </c>
      <c r="M104" s="26">
        <v>47.745733333333355</v>
      </c>
      <c r="N104" s="26">
        <v>63.574699999999993</v>
      </c>
      <c r="O104" s="26">
        <v>28.213033333333335</v>
      </c>
      <c r="P104" s="26">
        <v>4.3112333333333339</v>
      </c>
      <c r="Q104" s="26">
        <v>171.39818333333321</v>
      </c>
      <c r="R104" s="26">
        <v>230.80330000000018</v>
      </c>
      <c r="S104" s="26">
        <v>11.952150000000001</v>
      </c>
      <c r="T104" s="26">
        <v>7.3366999999999996</v>
      </c>
      <c r="U104" s="26">
        <v>1529.6463333333334</v>
      </c>
      <c r="V104" s="26">
        <v>42.165933333333363</v>
      </c>
      <c r="W104" s="26">
        <v>61.789133333333282</v>
      </c>
      <c r="X104" s="26">
        <v>304.44459999999998</v>
      </c>
      <c r="Y104" s="26"/>
      <c r="Z104" s="26"/>
      <c r="AA104" s="53">
        <f t="shared" ref="AA104:AA116" si="19">SUM(D104:Z104)</f>
        <v>3848.2461666666668</v>
      </c>
      <c r="AB104" s="50"/>
      <c r="AC104" s="7"/>
      <c r="AD104" s="7"/>
      <c r="AE104" s="9"/>
      <c r="AF104" s="3"/>
      <c r="AG104" s="3"/>
    </row>
    <row r="105" spans="1:33" x14ac:dyDescent="0.2">
      <c r="A105" s="3"/>
      <c r="B105" s="72"/>
      <c r="C105" s="99" t="s">
        <v>8</v>
      </c>
      <c r="D105" s="26">
        <v>564.75934999999981</v>
      </c>
      <c r="E105" s="26">
        <v>20.744400000000013</v>
      </c>
      <c r="F105" s="26">
        <v>80.209733333333332</v>
      </c>
      <c r="G105" s="26">
        <v>177.0459833333334</v>
      </c>
      <c r="H105" s="26">
        <v>103.65295000000003</v>
      </c>
      <c r="I105" s="26">
        <v>211.67246666666674</v>
      </c>
      <c r="J105" s="26">
        <v>91.479983333333365</v>
      </c>
      <c r="K105" s="26">
        <v>46.332899999999981</v>
      </c>
      <c r="L105" s="26">
        <v>232.3617499999996</v>
      </c>
      <c r="M105" s="26">
        <v>59.210566666666644</v>
      </c>
      <c r="N105" s="26">
        <v>83.20780000000002</v>
      </c>
      <c r="O105" s="26">
        <v>32.024699999999996</v>
      </c>
      <c r="P105" s="26">
        <v>5.2990833333333329</v>
      </c>
      <c r="Q105" s="26">
        <v>202.28048333333334</v>
      </c>
      <c r="R105" s="26">
        <v>269.35470000000004</v>
      </c>
      <c r="S105" s="26">
        <v>13.225583333333329</v>
      </c>
      <c r="T105" s="26">
        <v>8.3830999999999971</v>
      </c>
      <c r="U105" s="26">
        <v>1827.4845833333316</v>
      </c>
      <c r="V105" s="26">
        <v>50.550983333333313</v>
      </c>
      <c r="W105" s="26">
        <v>65.440266666666616</v>
      </c>
      <c r="X105" s="26">
        <v>361.38196666666653</v>
      </c>
      <c r="Y105" s="26"/>
      <c r="Z105" s="26"/>
      <c r="AA105" s="53">
        <f t="shared" si="19"/>
        <v>4506.1033333333316</v>
      </c>
      <c r="AB105" s="50"/>
      <c r="AC105" s="7"/>
      <c r="AD105" s="7"/>
      <c r="AE105" s="9"/>
      <c r="AF105" s="3"/>
      <c r="AG105" s="3"/>
    </row>
    <row r="106" spans="1:33" x14ac:dyDescent="0.2">
      <c r="A106" s="3"/>
      <c r="B106" s="72"/>
      <c r="C106" s="99" t="s">
        <v>9</v>
      </c>
      <c r="D106" s="26">
        <v>499.29541666666705</v>
      </c>
      <c r="E106" s="26">
        <v>17.058199999999999</v>
      </c>
      <c r="F106" s="26">
        <v>65.046049999999994</v>
      </c>
      <c r="G106" s="26">
        <v>149.16531666666654</v>
      </c>
      <c r="H106" s="26">
        <v>84.37153333333336</v>
      </c>
      <c r="I106" s="26">
        <v>186.53298333333336</v>
      </c>
      <c r="J106" s="26">
        <v>115.46246666666669</v>
      </c>
      <c r="K106" s="26">
        <v>42.589949999999995</v>
      </c>
      <c r="L106" s="26">
        <v>203.40500000000011</v>
      </c>
      <c r="M106" s="26">
        <v>47.630599999999987</v>
      </c>
      <c r="N106" s="26">
        <v>74.945749999999975</v>
      </c>
      <c r="O106" s="26">
        <v>29.098249999999979</v>
      </c>
      <c r="P106" s="26">
        <v>4.3767999999999994</v>
      </c>
      <c r="Q106" s="26">
        <v>188.41188333333326</v>
      </c>
      <c r="R106" s="26">
        <v>239.3132166666667</v>
      </c>
      <c r="S106" s="26">
        <v>13.005266666666666</v>
      </c>
      <c r="T106" s="26">
        <v>6.719949999999999</v>
      </c>
      <c r="U106" s="26">
        <v>1691.4826166666655</v>
      </c>
      <c r="V106" s="26">
        <v>42.846866666666678</v>
      </c>
      <c r="W106" s="26">
        <v>56.041933333333354</v>
      </c>
      <c r="X106" s="26">
        <v>339.92298333333343</v>
      </c>
      <c r="Y106" s="26"/>
      <c r="Z106" s="26"/>
      <c r="AA106" s="53">
        <f t="shared" si="19"/>
        <v>4096.7230333333328</v>
      </c>
      <c r="AB106" s="50"/>
      <c r="AC106" s="7"/>
      <c r="AD106" s="7"/>
      <c r="AE106" s="9"/>
      <c r="AF106" s="3"/>
      <c r="AG106" s="3"/>
    </row>
    <row r="107" spans="1:33" x14ac:dyDescent="0.2">
      <c r="A107" s="3"/>
      <c r="B107" s="72"/>
      <c r="C107" s="99" t="s">
        <v>10</v>
      </c>
      <c r="D107" s="26">
        <v>533.71486666666601</v>
      </c>
      <c r="E107" s="26">
        <v>19.315516666666664</v>
      </c>
      <c r="F107" s="26">
        <v>73.087800000000058</v>
      </c>
      <c r="G107" s="26">
        <v>175.71205000000006</v>
      </c>
      <c r="H107" s="26">
        <v>100.19058333333341</v>
      </c>
      <c r="I107" s="26">
        <v>196.18251666666671</v>
      </c>
      <c r="J107" s="26">
        <v>86.074216666666658</v>
      </c>
      <c r="K107" s="26">
        <v>42.647666666666673</v>
      </c>
      <c r="L107" s="26">
        <v>215.49058333333343</v>
      </c>
      <c r="M107" s="26">
        <v>50.920683333333365</v>
      </c>
      <c r="N107" s="26">
        <v>79.031550000000053</v>
      </c>
      <c r="O107" s="26">
        <v>30.134483333333346</v>
      </c>
      <c r="P107" s="26">
        <v>4.8187666666666651</v>
      </c>
      <c r="Q107" s="26">
        <v>157.60171666666662</v>
      </c>
      <c r="R107" s="26">
        <v>256.64553333333362</v>
      </c>
      <c r="S107" s="26">
        <v>14.560166666666662</v>
      </c>
      <c r="T107" s="26">
        <v>6.5807166666666674</v>
      </c>
      <c r="U107" s="26">
        <v>1649.1453333333327</v>
      </c>
      <c r="V107" s="26">
        <v>45.137733333333323</v>
      </c>
      <c r="W107" s="26">
        <v>61.416533333333319</v>
      </c>
      <c r="X107" s="26">
        <v>350.65223333333319</v>
      </c>
      <c r="Y107" s="26"/>
      <c r="Z107" s="26"/>
      <c r="AA107" s="53">
        <f t="shared" si="19"/>
        <v>4149.0612499999997</v>
      </c>
      <c r="AB107" s="50"/>
      <c r="AC107" s="7"/>
      <c r="AD107" s="7"/>
      <c r="AE107" s="9"/>
      <c r="AF107" s="3"/>
      <c r="AG107" s="3"/>
    </row>
    <row r="108" spans="1:33" x14ac:dyDescent="0.2">
      <c r="A108" s="3"/>
      <c r="B108" s="72"/>
      <c r="C108" s="99" t="s">
        <v>11</v>
      </c>
      <c r="D108" s="26">
        <v>556.71151666666617</v>
      </c>
      <c r="E108" s="26">
        <v>21.281216666666658</v>
      </c>
      <c r="F108" s="26">
        <v>69.954116666666707</v>
      </c>
      <c r="G108" s="26">
        <v>175.98405000000008</v>
      </c>
      <c r="H108" s="26">
        <v>108.26240000000016</v>
      </c>
      <c r="I108" s="26">
        <v>179.37286666666677</v>
      </c>
      <c r="J108" s="26">
        <v>87.213716666666755</v>
      </c>
      <c r="K108" s="26">
        <v>52.891483333333383</v>
      </c>
      <c r="L108" s="26">
        <v>219.51568333333321</v>
      </c>
      <c r="M108" s="26">
        <v>52.37473333333336</v>
      </c>
      <c r="N108" s="26">
        <v>89.559600000000003</v>
      </c>
      <c r="O108" s="26">
        <v>30.542866666666686</v>
      </c>
      <c r="P108" s="26">
        <v>4.2865000000000002</v>
      </c>
      <c r="Q108" s="26">
        <v>219.27385000000015</v>
      </c>
      <c r="R108" s="26">
        <v>266.98621666666651</v>
      </c>
      <c r="S108" s="26">
        <v>14.634966666666667</v>
      </c>
      <c r="T108" s="26">
        <v>7.5879500000000002</v>
      </c>
      <c r="U108" s="26">
        <v>1754.8021499999995</v>
      </c>
      <c r="V108" s="26">
        <v>46.682466666666635</v>
      </c>
      <c r="W108" s="26">
        <v>62.76966666666668</v>
      </c>
      <c r="X108" s="26">
        <v>599.0907666666659</v>
      </c>
      <c r="Y108" s="26"/>
      <c r="Z108" s="26"/>
      <c r="AA108" s="53">
        <f t="shared" si="19"/>
        <v>4619.7787833333323</v>
      </c>
      <c r="AB108" s="50"/>
      <c r="AC108" s="7"/>
      <c r="AD108" s="7"/>
      <c r="AE108" s="9"/>
      <c r="AF108" s="3"/>
      <c r="AG108" s="3"/>
    </row>
    <row r="109" spans="1:33" x14ac:dyDescent="0.2">
      <c r="A109" s="3"/>
      <c r="B109" s="87"/>
      <c r="C109" s="99" t="s">
        <v>12</v>
      </c>
      <c r="D109" s="26">
        <v>460.28079999999983</v>
      </c>
      <c r="E109" s="26">
        <v>15.113683333333341</v>
      </c>
      <c r="F109" s="26">
        <v>63.680566666666685</v>
      </c>
      <c r="G109" s="26">
        <v>136.16790000000017</v>
      </c>
      <c r="H109" s="26">
        <v>85.034250000000043</v>
      </c>
      <c r="I109" s="26">
        <v>171.73968333333337</v>
      </c>
      <c r="J109" s="26">
        <v>85.658716666666677</v>
      </c>
      <c r="K109" s="26">
        <v>42.000199999999985</v>
      </c>
      <c r="L109" s="26">
        <v>190.45258333333342</v>
      </c>
      <c r="M109" s="26">
        <v>45.836133333333343</v>
      </c>
      <c r="N109" s="26">
        <v>93.404383333333385</v>
      </c>
      <c r="O109" s="26">
        <v>26.379783333333339</v>
      </c>
      <c r="P109" s="26">
        <v>3.0206</v>
      </c>
      <c r="Q109" s="26">
        <v>177.70124999999996</v>
      </c>
      <c r="R109" s="26">
        <v>220.82468333333327</v>
      </c>
      <c r="S109" s="26">
        <v>11.92408333333333</v>
      </c>
      <c r="T109" s="26">
        <v>6.2798833333333341</v>
      </c>
      <c r="U109" s="26">
        <v>1524.5509833333331</v>
      </c>
      <c r="V109" s="26">
        <v>40.691199999999988</v>
      </c>
      <c r="W109" s="26">
        <v>55.998366666666662</v>
      </c>
      <c r="X109" s="26">
        <v>328.87563333333344</v>
      </c>
      <c r="Y109" s="26"/>
      <c r="Z109" s="26"/>
      <c r="AA109" s="53">
        <f t="shared" ref="AA109:AA112" si="20">SUM(D109:Z109)</f>
        <v>3785.6153666666664</v>
      </c>
      <c r="AB109" s="50"/>
      <c r="AC109" s="7"/>
      <c r="AD109" s="7"/>
      <c r="AE109" s="9"/>
      <c r="AF109" s="3"/>
      <c r="AG109" s="3"/>
    </row>
    <row r="110" spans="1:33" x14ac:dyDescent="0.2">
      <c r="A110" s="3"/>
      <c r="B110" s="87"/>
      <c r="C110" s="99" t="s">
        <v>13</v>
      </c>
      <c r="D110" s="26">
        <v>513.08179999999936</v>
      </c>
      <c r="E110" s="26">
        <v>16.488816666666665</v>
      </c>
      <c r="F110" s="26">
        <v>61.624099999999991</v>
      </c>
      <c r="G110" s="26">
        <v>141.43181666666663</v>
      </c>
      <c r="H110" s="26">
        <v>84.960566666666693</v>
      </c>
      <c r="I110" s="26">
        <v>172.17665000000011</v>
      </c>
      <c r="J110" s="26">
        <v>81.32735000000001</v>
      </c>
      <c r="K110" s="26">
        <v>40.751933333333319</v>
      </c>
      <c r="L110" s="26">
        <v>207.83505000000025</v>
      </c>
      <c r="M110" s="26">
        <v>47.898199999999996</v>
      </c>
      <c r="N110" s="26">
        <v>65.389733333333339</v>
      </c>
      <c r="O110" s="26">
        <v>28.937766666666679</v>
      </c>
      <c r="P110" s="26">
        <v>4.5101500000000003</v>
      </c>
      <c r="Q110" s="26">
        <v>187.38503333333333</v>
      </c>
      <c r="R110" s="26">
        <v>235.07501666666693</v>
      </c>
      <c r="S110" s="26">
        <v>12.324649999999991</v>
      </c>
      <c r="T110" s="26">
        <v>6.6814833333333334</v>
      </c>
      <c r="U110" s="26">
        <v>1490.4896333333304</v>
      </c>
      <c r="V110" s="26">
        <v>42.787566666666677</v>
      </c>
      <c r="W110" s="26">
        <v>63.95801666666668</v>
      </c>
      <c r="X110" s="26">
        <v>342.93276666666617</v>
      </c>
      <c r="Y110" s="26">
        <v>1.3900000000000001E-2</v>
      </c>
      <c r="Z110" s="26"/>
      <c r="AA110" s="53">
        <f t="shared" si="20"/>
        <v>3848.0619999999967</v>
      </c>
      <c r="AB110" s="50"/>
      <c r="AC110" s="7"/>
      <c r="AD110" s="7"/>
      <c r="AE110" s="9"/>
      <c r="AF110" s="3"/>
      <c r="AG110" s="3"/>
    </row>
    <row r="111" spans="1:33" x14ac:dyDescent="0.2">
      <c r="A111" s="3"/>
      <c r="B111" s="72"/>
      <c r="C111" s="99" t="s">
        <v>14</v>
      </c>
      <c r="D111" s="26">
        <v>497.91568333333316</v>
      </c>
      <c r="E111" s="26">
        <v>15.973149999999999</v>
      </c>
      <c r="F111" s="26">
        <v>62.102283333333339</v>
      </c>
      <c r="G111" s="26">
        <v>135.10204999999999</v>
      </c>
      <c r="H111" s="26">
        <v>83.599216666666678</v>
      </c>
      <c r="I111" s="26">
        <v>173.46903333333333</v>
      </c>
      <c r="J111" s="26">
        <v>83.385616666666635</v>
      </c>
      <c r="K111" s="26">
        <v>45.394066666666681</v>
      </c>
      <c r="L111" s="26">
        <v>202.52714999999995</v>
      </c>
      <c r="M111" s="26">
        <v>76.278899999999993</v>
      </c>
      <c r="N111" s="26">
        <v>63.056033333333339</v>
      </c>
      <c r="O111" s="26">
        <v>26.78188333333334</v>
      </c>
      <c r="P111" s="26">
        <v>4.4948000000000006</v>
      </c>
      <c r="Q111" s="26">
        <v>186.08686666666668</v>
      </c>
      <c r="R111" s="26">
        <v>231.85619999999997</v>
      </c>
      <c r="S111" s="26">
        <v>11.154833333333336</v>
      </c>
      <c r="T111" s="26">
        <v>6.8344166666666668</v>
      </c>
      <c r="U111" s="26">
        <v>1463.2818500000014</v>
      </c>
      <c r="V111" s="26">
        <v>41.112216666666662</v>
      </c>
      <c r="W111" s="26">
        <v>63.554666666666677</v>
      </c>
      <c r="X111" s="26">
        <v>334.5733166666671</v>
      </c>
      <c r="Y111" s="26"/>
      <c r="Z111" s="26"/>
      <c r="AA111" s="53">
        <f t="shared" si="20"/>
        <v>3808.5342333333356</v>
      </c>
      <c r="AB111" s="50"/>
      <c r="AC111" s="7"/>
      <c r="AD111" s="7"/>
      <c r="AE111" s="9"/>
      <c r="AF111" s="3"/>
      <c r="AG111" s="3"/>
    </row>
    <row r="112" spans="1:33" x14ac:dyDescent="0.2">
      <c r="A112" s="3"/>
      <c r="B112" s="72"/>
      <c r="C112" s="99" t="s">
        <v>15</v>
      </c>
      <c r="D112" s="26">
        <v>443.29023333333271</v>
      </c>
      <c r="E112" s="26">
        <v>17.174133333333348</v>
      </c>
      <c r="F112" s="26">
        <v>52.124566666666666</v>
      </c>
      <c r="G112" s="26">
        <v>111.19863333333333</v>
      </c>
      <c r="H112" s="26">
        <v>72.182950000000005</v>
      </c>
      <c r="I112" s="26">
        <v>143.78221666666659</v>
      </c>
      <c r="J112" s="26">
        <v>97.218699999999998</v>
      </c>
      <c r="K112" s="26">
        <v>32.911999999999971</v>
      </c>
      <c r="L112" s="26">
        <v>173.5065666666668</v>
      </c>
      <c r="M112" s="26">
        <v>43.828816666666683</v>
      </c>
      <c r="N112" s="26">
        <v>87.477966666666646</v>
      </c>
      <c r="O112" s="26">
        <v>24.793116666666663</v>
      </c>
      <c r="P112" s="26">
        <v>3.8008999999999999</v>
      </c>
      <c r="Q112" s="26">
        <v>152.75556666666671</v>
      </c>
      <c r="R112" s="26">
        <v>199.33771666666675</v>
      </c>
      <c r="S112" s="26">
        <v>9.5437499999999975</v>
      </c>
      <c r="T112" s="26">
        <v>6.6173666666666673</v>
      </c>
      <c r="U112" s="26">
        <v>1279.988983333332</v>
      </c>
      <c r="V112" s="26">
        <v>35.666049999999998</v>
      </c>
      <c r="W112" s="26">
        <v>72.100849999999994</v>
      </c>
      <c r="X112" s="26">
        <v>350.02339999999998</v>
      </c>
      <c r="Y112" s="26"/>
      <c r="Z112" s="26"/>
      <c r="AA112" s="53">
        <f t="shared" si="20"/>
        <v>3409.324483333331</v>
      </c>
      <c r="AB112" s="50"/>
      <c r="AC112" s="7"/>
      <c r="AD112" s="7"/>
      <c r="AE112" s="9"/>
      <c r="AF112" s="3"/>
      <c r="AG112" s="3"/>
    </row>
    <row r="113" spans="1:33" ht="13.5" thickBot="1" x14ac:dyDescent="0.25">
      <c r="A113" s="3"/>
      <c r="B113" s="85" t="s">
        <v>67</v>
      </c>
      <c r="C113" s="98"/>
      <c r="D113" s="75">
        <f>SUM(D101:D112)</f>
        <v>6369.5490833333315</v>
      </c>
      <c r="E113" s="75">
        <f t="shared" ref="E113:Z113" si="21">SUM(E101:E112)</f>
        <v>233.07670000000007</v>
      </c>
      <c r="F113" s="75">
        <f t="shared" si="21"/>
        <v>844.87025000000006</v>
      </c>
      <c r="G113" s="75">
        <f t="shared" si="21"/>
        <v>1854.2655833333336</v>
      </c>
      <c r="H113" s="75">
        <f t="shared" si="21"/>
        <v>1144.5413166666672</v>
      </c>
      <c r="I113" s="75">
        <f t="shared" si="21"/>
        <v>2162.6019666666671</v>
      </c>
      <c r="J113" s="75">
        <f t="shared" si="21"/>
        <v>1113.362816666667</v>
      </c>
      <c r="K113" s="75">
        <f t="shared" si="21"/>
        <v>528.46873333333338</v>
      </c>
      <c r="L113" s="75">
        <f t="shared" si="21"/>
        <v>2534.3909333333336</v>
      </c>
      <c r="M113" s="75">
        <f t="shared" si="21"/>
        <v>658.63778333333357</v>
      </c>
      <c r="N113" s="75">
        <f t="shared" si="21"/>
        <v>952.63371666666671</v>
      </c>
      <c r="O113" s="75">
        <f t="shared" si="21"/>
        <v>359.23558333333341</v>
      </c>
      <c r="P113" s="75">
        <f t="shared" si="21"/>
        <v>57.429833333333342</v>
      </c>
      <c r="Q113" s="75">
        <f t="shared" si="21"/>
        <v>2286.7081833333332</v>
      </c>
      <c r="R113" s="75">
        <f t="shared" si="21"/>
        <v>2969.1051500000008</v>
      </c>
      <c r="S113" s="75">
        <f t="shared" si="21"/>
        <v>153.53048333333328</v>
      </c>
      <c r="T113" s="75">
        <f t="shared" si="21"/>
        <v>93.167816666666667</v>
      </c>
      <c r="U113" s="75">
        <f t="shared" si="21"/>
        <v>19596.408799999994</v>
      </c>
      <c r="V113" s="75">
        <f t="shared" si="21"/>
        <v>521.94826666666665</v>
      </c>
      <c r="W113" s="75">
        <f t="shared" si="21"/>
        <v>755.89985000000013</v>
      </c>
      <c r="X113" s="75">
        <f t="shared" si="21"/>
        <v>4680.7947166666663</v>
      </c>
      <c r="Y113" s="75">
        <f t="shared" si="21"/>
        <v>1.3900000000000001E-2</v>
      </c>
      <c r="Z113" s="75">
        <f t="shared" si="21"/>
        <v>0</v>
      </c>
      <c r="AA113" s="78">
        <f t="shared" si="19"/>
        <v>49870.641466666653</v>
      </c>
      <c r="AB113" s="119"/>
      <c r="AC113" s="7"/>
      <c r="AD113" s="7"/>
      <c r="AE113" s="9"/>
      <c r="AF113" s="3"/>
      <c r="AG113" s="3"/>
    </row>
    <row r="114" spans="1:33" x14ac:dyDescent="0.2">
      <c r="A114" s="3"/>
      <c r="B114" s="89">
        <v>2018</v>
      </c>
      <c r="C114" s="47" t="s">
        <v>19</v>
      </c>
      <c r="D114" s="51">
        <v>442.34556666666629</v>
      </c>
      <c r="E114" s="51">
        <v>15.085783333333335</v>
      </c>
      <c r="F114" s="51">
        <v>52.148850000000031</v>
      </c>
      <c r="G114" s="51">
        <v>120.13615000000004</v>
      </c>
      <c r="H114" s="51">
        <v>77.955900000000014</v>
      </c>
      <c r="I114" s="51">
        <v>145.89590000000015</v>
      </c>
      <c r="J114" s="51">
        <v>86.242500000000035</v>
      </c>
      <c r="K114" s="51">
        <v>37.985050000000001</v>
      </c>
      <c r="L114" s="51">
        <v>173.64513333333318</v>
      </c>
      <c r="M114" s="51">
        <v>54.924716666666683</v>
      </c>
      <c r="N114" s="51">
        <v>156.90093333333328</v>
      </c>
      <c r="O114" s="51">
        <v>26.642033333333345</v>
      </c>
      <c r="P114" s="51">
        <v>3.4463500000000007</v>
      </c>
      <c r="Q114" s="51">
        <v>170.60911666666672</v>
      </c>
      <c r="R114" s="51">
        <v>209.25400000000005</v>
      </c>
      <c r="S114" s="51">
        <v>10.098333333333331</v>
      </c>
      <c r="T114" s="51">
        <v>6.1227166666666664</v>
      </c>
      <c r="U114" s="51">
        <v>1333.2330499999985</v>
      </c>
      <c r="V114" s="51">
        <v>37.795033333333336</v>
      </c>
      <c r="W114" s="51">
        <v>65.692999999999984</v>
      </c>
      <c r="X114" s="51">
        <v>274.0315333333333</v>
      </c>
      <c r="Y114" s="51"/>
      <c r="Z114" s="51"/>
      <c r="AA114" s="52">
        <f t="shared" si="19"/>
        <v>3500.1916499999984</v>
      </c>
      <c r="AB114" s="50"/>
      <c r="AC114" s="7"/>
      <c r="AD114" s="7"/>
      <c r="AE114" s="9"/>
      <c r="AF114" s="3"/>
      <c r="AG114" s="3"/>
    </row>
    <row r="115" spans="1:33" x14ac:dyDescent="0.2">
      <c r="A115" s="3"/>
      <c r="B115" s="72"/>
      <c r="C115" s="116" t="s">
        <v>56</v>
      </c>
      <c r="D115" s="26">
        <v>378.62074999999953</v>
      </c>
      <c r="E115" s="26">
        <v>12.773833333333334</v>
      </c>
      <c r="F115" s="26">
        <v>48.32826666666665</v>
      </c>
      <c r="G115" s="26">
        <v>105.38221666666665</v>
      </c>
      <c r="H115" s="26">
        <v>65.126599999999996</v>
      </c>
      <c r="I115" s="26">
        <v>139.6569333333334</v>
      </c>
      <c r="J115" s="26">
        <v>72.174100000000024</v>
      </c>
      <c r="K115" s="26">
        <v>31.770600000000005</v>
      </c>
      <c r="L115" s="26">
        <v>153.0119499999999</v>
      </c>
      <c r="M115" s="26">
        <v>45.365366666666688</v>
      </c>
      <c r="N115" s="26">
        <v>53.831950000000028</v>
      </c>
      <c r="O115" s="26">
        <v>20.875000000000004</v>
      </c>
      <c r="P115" s="26">
        <v>3.8061333333333325</v>
      </c>
      <c r="Q115" s="26">
        <v>153.55798333333328</v>
      </c>
      <c r="R115" s="26">
        <v>189.07281666666674</v>
      </c>
      <c r="S115" s="26">
        <v>10.233566666666668</v>
      </c>
      <c r="T115" s="26">
        <v>5.1263999999999985</v>
      </c>
      <c r="U115" s="26">
        <v>1120.1176499999997</v>
      </c>
      <c r="V115" s="26">
        <v>35.813933333333324</v>
      </c>
      <c r="W115" s="26">
        <v>53.92468333333337</v>
      </c>
      <c r="X115" s="26">
        <v>281.28263333333359</v>
      </c>
      <c r="Y115" s="26"/>
      <c r="Z115" s="26"/>
      <c r="AA115" s="53">
        <f t="shared" si="19"/>
        <v>2979.8533666666667</v>
      </c>
      <c r="AB115" s="50"/>
      <c r="AC115" s="7"/>
      <c r="AD115" s="7"/>
      <c r="AE115" s="9"/>
      <c r="AF115" s="3"/>
      <c r="AG115" s="3"/>
    </row>
    <row r="116" spans="1:33" x14ac:dyDescent="0.2">
      <c r="A116" s="3"/>
      <c r="B116" s="72"/>
      <c r="C116" s="116" t="s">
        <v>6</v>
      </c>
      <c r="D116" s="26">
        <v>436.08048333333323</v>
      </c>
      <c r="E116" s="26">
        <v>15.488749999999998</v>
      </c>
      <c r="F116" s="26">
        <v>118.36736666666673</v>
      </c>
      <c r="G116" s="26">
        <v>120.23295000000003</v>
      </c>
      <c r="H116" s="26">
        <v>70.721583333333314</v>
      </c>
      <c r="I116" s="26">
        <v>164.45110000000008</v>
      </c>
      <c r="J116" s="26">
        <v>80.310383333333377</v>
      </c>
      <c r="K116" s="26">
        <v>34.081816666666676</v>
      </c>
      <c r="L116" s="26">
        <v>186.47039999999998</v>
      </c>
      <c r="M116" s="26">
        <v>53.025883333333319</v>
      </c>
      <c r="N116" s="26">
        <v>62.466400000000043</v>
      </c>
      <c r="O116" s="26">
        <v>23.41983333333334</v>
      </c>
      <c r="P116" s="26">
        <v>4.0704333333333329</v>
      </c>
      <c r="Q116" s="26">
        <v>181.4133333333333</v>
      </c>
      <c r="R116" s="26">
        <v>210.11370000000005</v>
      </c>
      <c r="S116" s="26">
        <v>10.659066666666668</v>
      </c>
      <c r="T116" s="26">
        <v>7.1573666666666629</v>
      </c>
      <c r="U116" s="26">
        <v>1302.9870999999994</v>
      </c>
      <c r="V116" s="26">
        <v>40.750683333333342</v>
      </c>
      <c r="W116" s="26">
        <v>55.600033333333336</v>
      </c>
      <c r="X116" s="26">
        <v>280.28251666666625</v>
      </c>
      <c r="Y116" s="26"/>
      <c r="Z116" s="26"/>
      <c r="AA116" s="53">
        <f t="shared" si="19"/>
        <v>3458.151183333332</v>
      </c>
      <c r="AB116" s="50"/>
      <c r="AC116" s="7"/>
      <c r="AD116" s="7"/>
      <c r="AE116" s="9"/>
      <c r="AF116" s="3"/>
      <c r="AG116" s="3"/>
    </row>
    <row r="117" spans="1:33" x14ac:dyDescent="0.2">
      <c r="A117" s="3"/>
      <c r="B117" s="87"/>
      <c r="C117" s="116" t="s">
        <v>7</v>
      </c>
      <c r="D117" s="26">
        <v>386.99438333333313</v>
      </c>
      <c r="E117" s="26">
        <v>15.001416666666669</v>
      </c>
      <c r="F117" s="26">
        <v>74.153999999999954</v>
      </c>
      <c r="G117" s="26">
        <v>109.5147166666667</v>
      </c>
      <c r="H117" s="26">
        <v>60.747716666666669</v>
      </c>
      <c r="I117" s="26">
        <v>148.26143333333334</v>
      </c>
      <c r="J117" s="26">
        <v>73.631616666666744</v>
      </c>
      <c r="K117" s="26">
        <v>27.314583333333342</v>
      </c>
      <c r="L117" s="26">
        <v>176.20191666666668</v>
      </c>
      <c r="M117" s="26">
        <v>48.688883333333344</v>
      </c>
      <c r="N117" s="26">
        <v>56.236066666666687</v>
      </c>
      <c r="O117" s="26">
        <v>20.335299999999982</v>
      </c>
      <c r="P117" s="26">
        <v>3.9955666666666665</v>
      </c>
      <c r="Q117" s="26">
        <v>159.16840000000002</v>
      </c>
      <c r="R117" s="26">
        <v>194.67836666666662</v>
      </c>
      <c r="S117" s="26">
        <v>12.026</v>
      </c>
      <c r="T117" s="26">
        <v>5.7184999999999979</v>
      </c>
      <c r="U117" s="26">
        <v>1216.8554833333333</v>
      </c>
      <c r="V117" s="26">
        <v>38.259583333333339</v>
      </c>
      <c r="W117" s="26">
        <v>50.568983333333392</v>
      </c>
      <c r="X117" s="26">
        <v>291.19173333333339</v>
      </c>
      <c r="Y117" s="26"/>
      <c r="Z117" s="26"/>
      <c r="AA117" s="53">
        <f t="shared" ref="AA117:AA121" si="22">SUM(D117:Z117)</f>
        <v>3169.5446500000003</v>
      </c>
      <c r="AB117" s="50"/>
      <c r="AC117" s="7"/>
      <c r="AD117" s="7"/>
      <c r="AE117" s="9"/>
      <c r="AF117" s="3"/>
      <c r="AG117" s="3"/>
    </row>
    <row r="118" spans="1:33" x14ac:dyDescent="0.2">
      <c r="A118" s="3"/>
      <c r="B118" s="72"/>
      <c r="C118" s="116" t="s">
        <v>8</v>
      </c>
      <c r="D118" s="26">
        <v>398.66718333333336</v>
      </c>
      <c r="E118" s="26">
        <v>13.553766666666666</v>
      </c>
      <c r="F118" s="26">
        <v>47.063266666666607</v>
      </c>
      <c r="G118" s="26">
        <v>117.71974999999996</v>
      </c>
      <c r="H118" s="26">
        <v>64.400166666666664</v>
      </c>
      <c r="I118" s="26">
        <v>145.54618333333323</v>
      </c>
      <c r="J118" s="26">
        <v>73.632699999999971</v>
      </c>
      <c r="K118" s="26">
        <v>56.501450000000027</v>
      </c>
      <c r="L118" s="26">
        <v>176.21826666666649</v>
      </c>
      <c r="M118" s="26">
        <v>50.690033333333361</v>
      </c>
      <c r="N118" s="26">
        <v>58.190483333333326</v>
      </c>
      <c r="O118" s="26">
        <v>22.25758333333334</v>
      </c>
      <c r="P118" s="26">
        <v>2.6292500000000003</v>
      </c>
      <c r="Q118" s="26">
        <v>182.18975000000003</v>
      </c>
      <c r="R118" s="26">
        <v>208.38838333333319</v>
      </c>
      <c r="S118" s="26">
        <v>8.5515833333333298</v>
      </c>
      <c r="T118" s="26">
        <v>5.4518166666666685</v>
      </c>
      <c r="U118" s="26">
        <v>1172.2035499999981</v>
      </c>
      <c r="V118" s="26">
        <v>39.892483333333281</v>
      </c>
      <c r="W118" s="26">
        <v>56.022199999999977</v>
      </c>
      <c r="X118" s="26">
        <v>303.15521666666655</v>
      </c>
      <c r="Y118" s="26">
        <v>3.2499999999999999E-3</v>
      </c>
      <c r="Z118" s="26"/>
      <c r="AA118" s="53">
        <f t="shared" si="22"/>
        <v>3202.9283166666642</v>
      </c>
      <c r="AB118" s="50"/>
      <c r="AC118" s="7"/>
      <c r="AD118" s="7"/>
      <c r="AE118" s="9"/>
      <c r="AF118" s="3"/>
      <c r="AG118" s="3"/>
    </row>
    <row r="119" spans="1:33" x14ac:dyDescent="0.2">
      <c r="A119" s="3"/>
      <c r="B119" s="72"/>
      <c r="C119" s="116" t="s">
        <v>9</v>
      </c>
      <c r="D119" s="26">
        <v>361.90988333333303</v>
      </c>
      <c r="E119" s="26">
        <v>13.822999999999997</v>
      </c>
      <c r="F119" s="26">
        <v>40.65359999999999</v>
      </c>
      <c r="G119" s="26">
        <v>104.8154333333333</v>
      </c>
      <c r="H119" s="26">
        <v>60.49941666666669</v>
      </c>
      <c r="I119" s="26">
        <v>131.1094499999999</v>
      </c>
      <c r="J119" s="26">
        <v>69.40021666666668</v>
      </c>
      <c r="K119" s="26">
        <v>115.23184999999991</v>
      </c>
      <c r="L119" s="26">
        <v>166.47753333333321</v>
      </c>
      <c r="M119" s="26">
        <v>42.666266666666658</v>
      </c>
      <c r="N119" s="26">
        <v>55.733416666666663</v>
      </c>
      <c r="O119" s="26">
        <v>20.549916666666647</v>
      </c>
      <c r="P119" s="26">
        <v>3.2329166666666671</v>
      </c>
      <c r="Q119" s="26">
        <v>177.51405000000003</v>
      </c>
      <c r="R119" s="26">
        <v>181.59146666666649</v>
      </c>
      <c r="S119" s="26">
        <v>9.7313333333333354</v>
      </c>
      <c r="T119" s="26">
        <v>4.4964833333333329</v>
      </c>
      <c r="U119" s="26">
        <v>1115.8352166666662</v>
      </c>
      <c r="V119" s="26">
        <v>36.304149999999993</v>
      </c>
      <c r="W119" s="26">
        <v>49.79845000000001</v>
      </c>
      <c r="X119" s="26">
        <v>305.57791666666668</v>
      </c>
      <c r="Y119" s="26"/>
      <c r="Z119" s="26"/>
      <c r="AA119" s="53">
        <f t="shared" si="22"/>
        <v>3066.9519666666652</v>
      </c>
      <c r="AB119" s="50"/>
      <c r="AC119" s="7"/>
      <c r="AD119" s="7"/>
      <c r="AE119" s="9"/>
      <c r="AF119" s="3"/>
      <c r="AG119" s="3"/>
    </row>
    <row r="120" spans="1:33" x14ac:dyDescent="0.2">
      <c r="A120" s="3"/>
      <c r="B120" s="72"/>
      <c r="C120" s="116" t="s">
        <v>10</v>
      </c>
      <c r="D120" s="26">
        <v>337.67161666666698</v>
      </c>
      <c r="E120" s="26">
        <v>12.987499999999999</v>
      </c>
      <c r="F120" s="26">
        <v>36.018616666666674</v>
      </c>
      <c r="G120" s="26">
        <v>94.855133333333413</v>
      </c>
      <c r="H120" s="26">
        <v>51.439416666666666</v>
      </c>
      <c r="I120" s="26">
        <v>113.69835000000008</v>
      </c>
      <c r="J120" s="26">
        <v>64.765250000000094</v>
      </c>
      <c r="K120" s="26">
        <v>26.645166666666675</v>
      </c>
      <c r="L120" s="26">
        <v>130.49628333333339</v>
      </c>
      <c r="M120" s="26">
        <v>42.098433333333347</v>
      </c>
      <c r="N120" s="26">
        <v>52.355716666666687</v>
      </c>
      <c r="O120" s="26">
        <v>18.551033333333322</v>
      </c>
      <c r="P120" s="26">
        <v>2.2888333333333328</v>
      </c>
      <c r="Q120" s="26">
        <v>165.22931666666653</v>
      </c>
      <c r="R120" s="26">
        <v>174.34053333333324</v>
      </c>
      <c r="S120" s="26">
        <v>9.5143666666666675</v>
      </c>
      <c r="T120" s="26">
        <v>3.4239999999999995</v>
      </c>
      <c r="U120" s="26">
        <v>1006.9675666666662</v>
      </c>
      <c r="V120" s="26">
        <v>30.890216666666667</v>
      </c>
      <c r="W120" s="26">
        <v>49.102233333333324</v>
      </c>
      <c r="X120" s="26">
        <v>316.55926666666682</v>
      </c>
      <c r="Y120" s="26"/>
      <c r="Z120" s="26"/>
      <c r="AA120" s="53">
        <f t="shared" si="22"/>
        <v>2739.8988500000005</v>
      </c>
      <c r="AB120" s="50"/>
      <c r="AC120" s="7"/>
      <c r="AD120" s="7"/>
      <c r="AE120" s="9"/>
      <c r="AF120" s="3"/>
      <c r="AG120" s="3"/>
    </row>
    <row r="121" spans="1:33" x14ac:dyDescent="0.2">
      <c r="A121" s="3"/>
      <c r="B121" s="72"/>
      <c r="C121" s="116" t="s">
        <v>11</v>
      </c>
      <c r="D121" s="26">
        <v>385.48335000000031</v>
      </c>
      <c r="E121" s="26">
        <v>13.341450000000002</v>
      </c>
      <c r="F121" s="26">
        <v>40.969050000000038</v>
      </c>
      <c r="G121" s="26">
        <v>118.79890000000009</v>
      </c>
      <c r="H121" s="26">
        <v>60.461899999999993</v>
      </c>
      <c r="I121" s="26">
        <v>150.26320000000001</v>
      </c>
      <c r="J121" s="26">
        <v>74.215900000000033</v>
      </c>
      <c r="K121" s="26">
        <v>53.239350000000023</v>
      </c>
      <c r="L121" s="26">
        <v>153.32503333333352</v>
      </c>
      <c r="M121" s="26">
        <v>40.343150000000037</v>
      </c>
      <c r="N121" s="26">
        <v>53.586150000000032</v>
      </c>
      <c r="O121" s="26">
        <v>18.959183333333343</v>
      </c>
      <c r="P121" s="26">
        <v>2.7169166666666671</v>
      </c>
      <c r="Q121" s="26">
        <v>185.84633333333335</v>
      </c>
      <c r="R121" s="26">
        <v>199.39663333333323</v>
      </c>
      <c r="S121" s="26">
        <v>11.183866666666665</v>
      </c>
      <c r="T121" s="26">
        <v>4.7536500000000022</v>
      </c>
      <c r="U121" s="26">
        <v>1137.1000999999985</v>
      </c>
      <c r="V121" s="26">
        <v>37.376866666666679</v>
      </c>
      <c r="W121" s="26">
        <v>50.829733333333358</v>
      </c>
      <c r="X121" s="26">
        <v>286.1915166666663</v>
      </c>
      <c r="Y121" s="26"/>
      <c r="Z121" s="26"/>
      <c r="AA121" s="53">
        <f t="shared" si="22"/>
        <v>3078.3822333333328</v>
      </c>
      <c r="AB121" s="50"/>
      <c r="AC121" s="7"/>
      <c r="AD121" s="7"/>
      <c r="AE121" s="9"/>
      <c r="AF121" s="3"/>
      <c r="AG121" s="3"/>
    </row>
    <row r="122" spans="1:33" x14ac:dyDescent="0.2">
      <c r="A122" s="3"/>
      <c r="B122" s="72"/>
      <c r="C122" s="116" t="s">
        <v>12</v>
      </c>
      <c r="D122" s="26">
        <v>318.63651666666652</v>
      </c>
      <c r="E122" s="26">
        <v>11.367733333333335</v>
      </c>
      <c r="F122" s="26">
        <v>36.944299999999991</v>
      </c>
      <c r="G122" s="26">
        <v>84.019333333333321</v>
      </c>
      <c r="H122" s="26">
        <v>53.295083333333345</v>
      </c>
      <c r="I122" s="26">
        <v>123.37233333333334</v>
      </c>
      <c r="J122" s="26">
        <v>66.050016666666693</v>
      </c>
      <c r="K122" s="26">
        <v>111.65801666666668</v>
      </c>
      <c r="L122" s="26">
        <v>145.88635000000008</v>
      </c>
      <c r="M122" s="26">
        <v>36.364483333333375</v>
      </c>
      <c r="N122" s="26">
        <v>48.026083333333347</v>
      </c>
      <c r="O122" s="26">
        <v>18.117433333333334</v>
      </c>
      <c r="P122" s="26">
        <v>2.605883333333332</v>
      </c>
      <c r="Q122" s="26">
        <v>154.49015</v>
      </c>
      <c r="R122" s="26">
        <v>161.77001666666678</v>
      </c>
      <c r="S122" s="26">
        <v>8.5640499999999982</v>
      </c>
      <c r="T122" s="26">
        <v>4.0041500000000001</v>
      </c>
      <c r="U122" s="26">
        <v>895.08971666666719</v>
      </c>
      <c r="V122" s="26">
        <v>30.210466666666679</v>
      </c>
      <c r="W122" s="26">
        <v>44.195416666666659</v>
      </c>
      <c r="X122" s="26">
        <v>336.19826666666626</v>
      </c>
      <c r="Y122" s="26"/>
      <c r="Z122" s="26"/>
      <c r="AA122" s="53">
        <f t="shared" ref="AA122:AA125" si="23">SUM(D122:Z122)</f>
        <v>2690.8658000000005</v>
      </c>
      <c r="AB122" s="50"/>
      <c r="AC122" s="7"/>
      <c r="AD122" s="7"/>
      <c r="AE122" s="9"/>
      <c r="AF122" s="3"/>
      <c r="AG122" s="3"/>
    </row>
    <row r="123" spans="1:33" x14ac:dyDescent="0.2">
      <c r="A123" s="3"/>
      <c r="B123" s="72"/>
      <c r="C123" s="116" t="s">
        <v>13</v>
      </c>
      <c r="D123" s="26">
        <v>366.10611666666671</v>
      </c>
      <c r="E123" s="26">
        <v>14.099733333333337</v>
      </c>
      <c r="F123" s="26">
        <v>39.63056666666666</v>
      </c>
      <c r="G123" s="26">
        <v>94.044883333333303</v>
      </c>
      <c r="H123" s="26">
        <v>55.630500000000019</v>
      </c>
      <c r="I123" s="26">
        <v>122.6551666666667</v>
      </c>
      <c r="J123" s="26">
        <v>73.110650000000035</v>
      </c>
      <c r="K123" s="26">
        <v>24.657583333333324</v>
      </c>
      <c r="L123" s="26">
        <v>164.17068333333333</v>
      </c>
      <c r="M123" s="26">
        <v>43.387066666666684</v>
      </c>
      <c r="N123" s="26">
        <v>51.236466666666679</v>
      </c>
      <c r="O123" s="26">
        <v>20.561266666666643</v>
      </c>
      <c r="P123" s="26">
        <v>3.1241833333333338</v>
      </c>
      <c r="Q123" s="26">
        <v>157.6478333333333</v>
      </c>
      <c r="R123" s="26">
        <v>182.66610000000009</v>
      </c>
      <c r="S123" s="26">
        <v>9.3893000000000022</v>
      </c>
      <c r="T123" s="26">
        <v>5.3236500000000007</v>
      </c>
      <c r="U123" s="26">
        <v>1087.530033333333</v>
      </c>
      <c r="V123" s="26">
        <v>37.3949</v>
      </c>
      <c r="W123" s="26">
        <v>38.828450000000011</v>
      </c>
      <c r="X123" s="26">
        <v>289.04310000000004</v>
      </c>
      <c r="Y123" s="26"/>
      <c r="Z123" s="26"/>
      <c r="AA123" s="53">
        <f t="shared" si="23"/>
        <v>2880.238233333333</v>
      </c>
      <c r="AB123" s="50"/>
      <c r="AC123" s="7"/>
      <c r="AD123" s="7"/>
      <c r="AE123" s="9"/>
      <c r="AF123" s="3"/>
      <c r="AG123" s="3"/>
    </row>
    <row r="124" spans="1:33" x14ac:dyDescent="0.2">
      <c r="A124" s="3"/>
      <c r="B124" s="72"/>
      <c r="C124" s="116" t="s">
        <v>14</v>
      </c>
      <c r="D124" s="26">
        <v>327.01249999999948</v>
      </c>
      <c r="E124" s="26">
        <v>13.719916666666661</v>
      </c>
      <c r="F124" s="26">
        <v>32.509566666666657</v>
      </c>
      <c r="G124" s="26">
        <v>83.058016666666646</v>
      </c>
      <c r="H124" s="26">
        <v>51.58383333333331</v>
      </c>
      <c r="I124" s="26">
        <v>112.36054999999996</v>
      </c>
      <c r="J124" s="26">
        <v>71.39103333333334</v>
      </c>
      <c r="K124" s="26">
        <v>22.817083333333336</v>
      </c>
      <c r="L124" s="26">
        <v>149.76764999999992</v>
      </c>
      <c r="M124" s="26">
        <v>41.915566666666628</v>
      </c>
      <c r="N124" s="26">
        <v>47.837483333333353</v>
      </c>
      <c r="O124" s="26">
        <v>18.210933333333333</v>
      </c>
      <c r="P124" s="26">
        <v>2.6736333333333335</v>
      </c>
      <c r="Q124" s="26">
        <v>106.53518333333331</v>
      </c>
      <c r="R124" s="26">
        <v>170.66664999999978</v>
      </c>
      <c r="S124" s="26">
        <v>9.1232499999999987</v>
      </c>
      <c r="T124" s="26">
        <v>4.9664666666666646</v>
      </c>
      <c r="U124" s="26">
        <v>905.2315666666658</v>
      </c>
      <c r="V124" s="26">
        <v>36.298816666666646</v>
      </c>
      <c r="W124" s="26">
        <v>42.787949999999974</v>
      </c>
      <c r="X124" s="26">
        <v>358.42078333333347</v>
      </c>
      <c r="Y124" s="26"/>
      <c r="Z124" s="26"/>
      <c r="AA124" s="53">
        <f t="shared" si="23"/>
        <v>2608.8884333333317</v>
      </c>
      <c r="AB124" s="50"/>
      <c r="AC124" s="7"/>
      <c r="AD124" s="7"/>
      <c r="AE124" s="9"/>
      <c r="AF124" s="3"/>
      <c r="AG124" s="3"/>
    </row>
    <row r="125" spans="1:33" x14ac:dyDescent="0.2">
      <c r="A125" s="3"/>
      <c r="B125" s="72"/>
      <c r="C125" s="116" t="s">
        <v>15</v>
      </c>
      <c r="D125" s="26">
        <v>266.17074999999966</v>
      </c>
      <c r="E125" s="26">
        <v>17.033166666666681</v>
      </c>
      <c r="F125" s="26">
        <v>33.509633333333333</v>
      </c>
      <c r="G125" s="26">
        <v>66.854516666666655</v>
      </c>
      <c r="H125" s="26">
        <v>45.887633333333333</v>
      </c>
      <c r="I125" s="26">
        <v>98.584816666666654</v>
      </c>
      <c r="J125" s="26">
        <v>68.610116666666713</v>
      </c>
      <c r="K125" s="26">
        <v>17.37691666666667</v>
      </c>
      <c r="L125" s="26">
        <v>151.29954999999981</v>
      </c>
      <c r="M125" s="26">
        <v>38.002699999999983</v>
      </c>
      <c r="N125" s="26">
        <v>38.311366666666657</v>
      </c>
      <c r="O125" s="26">
        <v>17.7347</v>
      </c>
      <c r="P125" s="26">
        <v>2.7171333333333325</v>
      </c>
      <c r="Q125" s="26">
        <v>90.349316666666653</v>
      </c>
      <c r="R125" s="26">
        <v>139.40466666666666</v>
      </c>
      <c r="S125" s="26">
        <v>6.292133333333334</v>
      </c>
      <c r="T125" s="26">
        <v>4.0021666666666667</v>
      </c>
      <c r="U125" s="26">
        <v>771.54603333333318</v>
      </c>
      <c r="V125" s="26">
        <v>29.197133333333326</v>
      </c>
      <c r="W125" s="26">
        <v>39.79226666666667</v>
      </c>
      <c r="X125" s="26">
        <v>239.39155</v>
      </c>
      <c r="Y125" s="26"/>
      <c r="Z125" s="26"/>
      <c r="AA125" s="53">
        <f t="shared" si="23"/>
        <v>2182.0682666666657</v>
      </c>
      <c r="AB125" s="50"/>
      <c r="AC125" s="7"/>
      <c r="AD125" s="7"/>
      <c r="AE125" s="9"/>
      <c r="AF125" s="3"/>
      <c r="AG125" s="3"/>
    </row>
    <row r="126" spans="1:33" ht="13.5" thickBot="1" x14ac:dyDescent="0.25">
      <c r="A126" s="3"/>
      <c r="B126" s="85" t="s">
        <v>68</v>
      </c>
      <c r="C126" s="115"/>
      <c r="D126" s="75">
        <f>SUM(D114:D125)</f>
        <v>4405.699099999998</v>
      </c>
      <c r="E126" s="75">
        <f t="shared" ref="E126:Z126" si="24">SUM(E114:E125)</f>
        <v>168.27605</v>
      </c>
      <c r="F126" s="75">
        <f t="shared" si="24"/>
        <v>600.29708333333326</v>
      </c>
      <c r="G126" s="75">
        <f t="shared" si="24"/>
        <v>1219.4319999999998</v>
      </c>
      <c r="H126" s="75">
        <f t="shared" si="24"/>
        <v>717.74975000000018</v>
      </c>
      <c r="I126" s="75">
        <f t="shared" si="24"/>
        <v>1595.8554166666668</v>
      </c>
      <c r="J126" s="75">
        <f t="shared" si="24"/>
        <v>873.53448333333381</v>
      </c>
      <c r="K126" s="75">
        <f t="shared" si="24"/>
        <v>559.27946666666674</v>
      </c>
      <c r="L126" s="75">
        <f t="shared" si="24"/>
        <v>1926.9707499999993</v>
      </c>
      <c r="M126" s="75">
        <f t="shared" si="24"/>
        <v>537.47255000000007</v>
      </c>
      <c r="N126" s="75">
        <f t="shared" si="24"/>
        <v>734.71251666666683</v>
      </c>
      <c r="O126" s="75">
        <f t="shared" si="24"/>
        <v>246.21421666666666</v>
      </c>
      <c r="P126" s="75">
        <f t="shared" si="24"/>
        <v>37.307233333333329</v>
      </c>
      <c r="Q126" s="75">
        <f t="shared" si="24"/>
        <v>1884.5507666666667</v>
      </c>
      <c r="R126" s="75">
        <f t="shared" si="24"/>
        <v>2221.3433333333332</v>
      </c>
      <c r="S126" s="75">
        <f t="shared" si="24"/>
        <v>115.36684999999999</v>
      </c>
      <c r="T126" s="75">
        <f t="shared" si="24"/>
        <v>60.547366666666662</v>
      </c>
      <c r="U126" s="75">
        <f t="shared" si="24"/>
        <v>13064.697066666658</v>
      </c>
      <c r="V126" s="75">
        <f t="shared" si="24"/>
        <v>430.18426666666659</v>
      </c>
      <c r="W126" s="75">
        <f t="shared" si="24"/>
        <v>597.14340000000016</v>
      </c>
      <c r="X126" s="75">
        <f t="shared" si="24"/>
        <v>3561.3260333333324</v>
      </c>
      <c r="Y126" s="75">
        <f t="shared" si="24"/>
        <v>3.2499999999999999E-3</v>
      </c>
      <c r="Z126" s="75">
        <f t="shared" si="24"/>
        <v>0</v>
      </c>
      <c r="AA126" s="78">
        <f>SUM(D126:Z126)</f>
        <v>35557.962949999994</v>
      </c>
      <c r="AB126" s="50"/>
      <c r="AC126" s="7"/>
      <c r="AD126" s="7"/>
      <c r="AE126" s="9"/>
      <c r="AF126" s="3"/>
      <c r="AG126" s="3"/>
    </row>
    <row r="127" spans="1:33" x14ac:dyDescent="0.2">
      <c r="A127" s="3"/>
      <c r="B127" s="89">
        <v>2019</v>
      </c>
      <c r="C127" s="47" t="s">
        <v>19</v>
      </c>
      <c r="D127" s="51">
        <v>292.86956666666669</v>
      </c>
      <c r="E127" s="51">
        <v>18.312583333333329</v>
      </c>
      <c r="F127" s="51">
        <v>35.436549999999997</v>
      </c>
      <c r="G127" s="51">
        <v>81.968966666666631</v>
      </c>
      <c r="H127" s="51">
        <v>48.162133333333308</v>
      </c>
      <c r="I127" s="51">
        <v>108.09866666666655</v>
      </c>
      <c r="J127" s="51">
        <v>74.928716666666631</v>
      </c>
      <c r="K127" s="51">
        <v>23.054283333333352</v>
      </c>
      <c r="L127" s="51">
        <v>144.87016666666665</v>
      </c>
      <c r="M127" s="51">
        <v>41.142050000000012</v>
      </c>
      <c r="N127" s="51">
        <v>44.042766666666658</v>
      </c>
      <c r="O127" s="51">
        <v>16.273816666666661</v>
      </c>
      <c r="P127" s="51">
        <v>2.5411166666666669</v>
      </c>
      <c r="Q127" s="51">
        <v>111.6674166666667</v>
      </c>
      <c r="R127" s="51">
        <v>169.12078333333315</v>
      </c>
      <c r="S127" s="51">
        <v>8.0366333333333344</v>
      </c>
      <c r="T127" s="51">
        <v>4.1368833333333326</v>
      </c>
      <c r="U127" s="51">
        <v>887.35579999999959</v>
      </c>
      <c r="V127" s="51">
        <v>35.64203333333333</v>
      </c>
      <c r="W127" s="51">
        <v>46.330299999999987</v>
      </c>
      <c r="X127" s="51">
        <v>240.73161666666655</v>
      </c>
      <c r="Y127" s="51"/>
      <c r="Z127" s="51"/>
      <c r="AA127" s="52">
        <f t="shared" ref="AA127:AA139" si="25">SUM(D127:Z127)</f>
        <v>2434.7228499999997</v>
      </c>
      <c r="AB127" s="50"/>
      <c r="AC127" s="7"/>
      <c r="AD127" s="7"/>
      <c r="AE127" s="9"/>
      <c r="AF127" s="3"/>
      <c r="AG127" s="3"/>
    </row>
    <row r="128" spans="1:33" x14ac:dyDescent="0.2">
      <c r="A128" s="3"/>
      <c r="B128" s="72"/>
      <c r="C128" s="130" t="s">
        <v>56</v>
      </c>
      <c r="D128" s="26">
        <v>256.54190000000017</v>
      </c>
      <c r="E128" s="26">
        <v>15.069699999999992</v>
      </c>
      <c r="F128" s="26">
        <v>29.499500000000001</v>
      </c>
      <c r="G128" s="26">
        <v>69.213166666666666</v>
      </c>
      <c r="H128" s="26">
        <v>41.290099999999988</v>
      </c>
      <c r="I128" s="26">
        <v>96.965483333333268</v>
      </c>
      <c r="J128" s="26">
        <v>59.563166666666696</v>
      </c>
      <c r="K128" s="26">
        <v>18.827600000000015</v>
      </c>
      <c r="L128" s="26">
        <v>123.08131666666669</v>
      </c>
      <c r="M128" s="26">
        <v>34.769649999999984</v>
      </c>
      <c r="N128" s="26">
        <v>42.853383333333284</v>
      </c>
      <c r="O128" s="26">
        <v>14.722083333333323</v>
      </c>
      <c r="P128" s="26">
        <v>2.2056666666666667</v>
      </c>
      <c r="Q128" s="26">
        <v>96.137599999999949</v>
      </c>
      <c r="R128" s="26">
        <v>140.96635000000001</v>
      </c>
      <c r="S128" s="26">
        <v>7.3396999999999979</v>
      </c>
      <c r="T128" s="26">
        <v>2.9377166666666663</v>
      </c>
      <c r="U128" s="26">
        <v>761.3682666666665</v>
      </c>
      <c r="V128" s="26">
        <v>31.377283333333317</v>
      </c>
      <c r="W128" s="26">
        <v>39.056899999999985</v>
      </c>
      <c r="X128" s="26">
        <v>407.14573333333323</v>
      </c>
      <c r="Y128" s="26"/>
      <c r="Z128" s="26"/>
      <c r="AA128" s="53">
        <f t="shared" si="25"/>
        <v>2290.9322666666662</v>
      </c>
      <c r="AB128" s="50"/>
      <c r="AC128" s="7"/>
      <c r="AD128" s="7"/>
      <c r="AE128" s="9"/>
      <c r="AF128" s="3"/>
      <c r="AG128" s="3"/>
    </row>
    <row r="129" spans="1:33" x14ac:dyDescent="0.2">
      <c r="A129" s="3"/>
      <c r="B129" s="72"/>
      <c r="C129" s="130" t="s">
        <v>6</v>
      </c>
      <c r="D129" s="26">
        <v>273.97891666666692</v>
      </c>
      <c r="E129" s="26">
        <v>18.423800000000004</v>
      </c>
      <c r="F129" s="26">
        <v>31.938300000000005</v>
      </c>
      <c r="G129" s="26">
        <v>77.280233333333356</v>
      </c>
      <c r="H129" s="26">
        <v>47.159266666666689</v>
      </c>
      <c r="I129" s="26">
        <v>116.50026666666665</v>
      </c>
      <c r="J129" s="26">
        <v>68.583550000000017</v>
      </c>
      <c r="K129" s="26">
        <v>23.815716666666674</v>
      </c>
      <c r="L129" s="26">
        <v>138.20521666666662</v>
      </c>
      <c r="M129" s="26">
        <v>40.546916666666647</v>
      </c>
      <c r="N129" s="26">
        <v>43.792783333333347</v>
      </c>
      <c r="O129" s="26">
        <v>15.523033333333327</v>
      </c>
      <c r="P129" s="26">
        <v>3.8789500000000001</v>
      </c>
      <c r="Q129" s="26">
        <v>108.97824999999997</v>
      </c>
      <c r="R129" s="26">
        <v>153.84136666666666</v>
      </c>
      <c r="S129" s="26">
        <v>9.6278666666666695</v>
      </c>
      <c r="T129" s="26">
        <v>4.900783333333333</v>
      </c>
      <c r="U129" s="26">
        <v>867.98171666666633</v>
      </c>
      <c r="V129" s="26">
        <v>38.416233333333317</v>
      </c>
      <c r="W129" s="26">
        <v>41.503383333333332</v>
      </c>
      <c r="X129" s="26">
        <v>245.82491666666681</v>
      </c>
      <c r="Y129" s="26"/>
      <c r="Z129" s="26"/>
      <c r="AA129" s="53">
        <f t="shared" si="25"/>
        <v>2370.7014666666669</v>
      </c>
      <c r="AB129" s="50"/>
      <c r="AC129" s="7"/>
      <c r="AD129" s="7"/>
      <c r="AE129" s="9"/>
      <c r="AF129" s="3"/>
      <c r="AG129" s="3"/>
    </row>
    <row r="130" spans="1:33" x14ac:dyDescent="0.2">
      <c r="A130" s="3"/>
      <c r="B130" s="72"/>
      <c r="C130" s="130" t="s">
        <v>7</v>
      </c>
      <c r="D130" s="26">
        <v>262.52318333333346</v>
      </c>
      <c r="E130" s="26">
        <v>14.807500000000001</v>
      </c>
      <c r="F130" s="26">
        <v>34.150416666666665</v>
      </c>
      <c r="G130" s="26">
        <v>78.732916666666739</v>
      </c>
      <c r="H130" s="26">
        <v>47.742149999999981</v>
      </c>
      <c r="I130" s="26">
        <v>98.77780000000007</v>
      </c>
      <c r="J130" s="26">
        <v>58.806316666666682</v>
      </c>
      <c r="K130" s="26">
        <v>20.576766666666675</v>
      </c>
      <c r="L130" s="26">
        <v>131.27858333333344</v>
      </c>
      <c r="M130" s="26">
        <v>36.835083333333316</v>
      </c>
      <c r="N130" s="26">
        <v>42.065933333333334</v>
      </c>
      <c r="O130" s="26">
        <v>17.145466666666664</v>
      </c>
      <c r="P130" s="26">
        <v>1.9614666666666669</v>
      </c>
      <c r="Q130" s="26">
        <v>102.10011666666665</v>
      </c>
      <c r="R130" s="26">
        <v>150.45638333333332</v>
      </c>
      <c r="S130" s="26">
        <v>6.8287833333333339</v>
      </c>
      <c r="T130" s="26">
        <v>4.1726166666666664</v>
      </c>
      <c r="U130" s="26">
        <v>864.23745000000008</v>
      </c>
      <c r="V130" s="26">
        <v>37.508016666666663</v>
      </c>
      <c r="W130" s="26">
        <v>35.257799999999989</v>
      </c>
      <c r="X130" s="26">
        <v>371.64746666666713</v>
      </c>
      <c r="Y130" s="26"/>
      <c r="Z130" s="26"/>
      <c r="AA130" s="53">
        <f t="shared" si="25"/>
        <v>2417.6122166666678</v>
      </c>
      <c r="AB130" s="50"/>
      <c r="AC130" s="7"/>
      <c r="AD130" s="7"/>
      <c r="AE130" s="9"/>
      <c r="AF130" s="3"/>
      <c r="AG130" s="3"/>
    </row>
    <row r="131" spans="1:33" x14ac:dyDescent="0.2">
      <c r="A131" s="3"/>
      <c r="B131" s="72"/>
      <c r="C131" s="130" t="s">
        <v>8</v>
      </c>
      <c r="D131" s="26">
        <v>251.8517666666668</v>
      </c>
      <c r="E131" s="26">
        <v>15.583949999999998</v>
      </c>
      <c r="F131" s="26">
        <v>26.290916666666661</v>
      </c>
      <c r="G131" s="26">
        <v>80.209949999999964</v>
      </c>
      <c r="H131" s="26">
        <v>49.267516666666694</v>
      </c>
      <c r="I131" s="26">
        <v>148.6399833333333</v>
      </c>
      <c r="J131" s="26">
        <v>56.850833333333362</v>
      </c>
      <c r="K131" s="26">
        <v>22.190816666666667</v>
      </c>
      <c r="L131" s="26">
        <v>126.56273333333341</v>
      </c>
      <c r="M131" s="26">
        <v>31.787483333333327</v>
      </c>
      <c r="N131" s="26">
        <v>39.07523333333333</v>
      </c>
      <c r="O131" s="26">
        <v>17.37051666666666</v>
      </c>
      <c r="P131" s="26">
        <v>1.7798000000000003</v>
      </c>
      <c r="Q131" s="26">
        <v>105.24324999999999</v>
      </c>
      <c r="R131" s="26">
        <v>141.47916666666671</v>
      </c>
      <c r="S131" s="26">
        <v>6.1269833333333343</v>
      </c>
      <c r="T131" s="26">
        <v>3.5846666666666671</v>
      </c>
      <c r="U131" s="26">
        <v>829.70278333333306</v>
      </c>
      <c r="V131" s="26">
        <v>40.02266666666668</v>
      </c>
      <c r="W131" s="26">
        <v>30.096616666666666</v>
      </c>
      <c r="X131" s="26">
        <v>199.86839999999998</v>
      </c>
      <c r="Y131" s="26"/>
      <c r="Z131" s="26"/>
      <c r="AA131" s="53">
        <f t="shared" si="25"/>
        <v>2223.586033333333</v>
      </c>
      <c r="AB131" s="50"/>
      <c r="AC131" s="7"/>
      <c r="AD131" s="7"/>
      <c r="AE131" s="9"/>
      <c r="AF131" s="3"/>
      <c r="AG131" s="3"/>
    </row>
    <row r="132" spans="1:33" x14ac:dyDescent="0.2">
      <c r="A132" s="3"/>
      <c r="B132" s="72"/>
      <c r="C132" s="130" t="s">
        <v>9</v>
      </c>
      <c r="D132" s="26">
        <v>244.60048333333344</v>
      </c>
      <c r="E132" s="26">
        <v>15.632399999999997</v>
      </c>
      <c r="F132" s="26">
        <v>26.456833333333339</v>
      </c>
      <c r="G132" s="26">
        <v>74.578000000000003</v>
      </c>
      <c r="H132" s="26">
        <v>44.869933333333343</v>
      </c>
      <c r="I132" s="26">
        <v>140.78451666666666</v>
      </c>
      <c r="J132" s="26">
        <v>51.366399999999999</v>
      </c>
      <c r="K132" s="26">
        <v>20.633516666666679</v>
      </c>
      <c r="L132" s="26">
        <v>117.65266666666663</v>
      </c>
      <c r="M132" s="26">
        <v>32.273716666666665</v>
      </c>
      <c r="N132" s="26">
        <v>46.033316666666671</v>
      </c>
      <c r="O132" s="26">
        <v>16.474016666666664</v>
      </c>
      <c r="P132" s="26">
        <v>2.2064000000000004</v>
      </c>
      <c r="Q132" s="26">
        <v>99.457950000000025</v>
      </c>
      <c r="R132" s="26">
        <v>141.60008333333352</v>
      </c>
      <c r="S132" s="26">
        <v>6.662833333333336</v>
      </c>
      <c r="T132" s="26">
        <v>3.8084999999999991</v>
      </c>
      <c r="U132" s="26">
        <v>794.11974999999916</v>
      </c>
      <c r="V132" s="26">
        <v>37.115000000000009</v>
      </c>
      <c r="W132" s="26">
        <v>32.283533333333338</v>
      </c>
      <c r="X132" s="26">
        <v>204.93968333333345</v>
      </c>
      <c r="Y132" s="26"/>
      <c r="Z132" s="26"/>
      <c r="AA132" s="53">
        <f t="shared" si="25"/>
        <v>2153.5495333333329</v>
      </c>
      <c r="AB132" s="50"/>
      <c r="AC132" s="7"/>
      <c r="AD132" s="7"/>
      <c r="AE132" s="9"/>
      <c r="AF132" s="3"/>
      <c r="AG132" s="3"/>
    </row>
    <row r="133" spans="1:33" x14ac:dyDescent="0.2">
      <c r="A133" s="3"/>
      <c r="B133" s="72"/>
      <c r="C133" s="130" t="s">
        <v>10</v>
      </c>
      <c r="D133" s="26">
        <v>237.81656666666669</v>
      </c>
      <c r="E133" s="26">
        <v>11.355450000000001</v>
      </c>
      <c r="F133" s="26">
        <v>26.769449999999996</v>
      </c>
      <c r="G133" s="26">
        <v>80.980433333333423</v>
      </c>
      <c r="H133" s="26">
        <v>39.409616666666629</v>
      </c>
      <c r="I133" s="26">
        <v>107.62711666666661</v>
      </c>
      <c r="J133" s="26">
        <v>53.014100000000013</v>
      </c>
      <c r="K133" s="26">
        <v>18.455249999999999</v>
      </c>
      <c r="L133" s="26">
        <v>106.43073333333334</v>
      </c>
      <c r="M133" s="26">
        <v>30.212633333333333</v>
      </c>
      <c r="N133" s="26">
        <v>57.755333333333333</v>
      </c>
      <c r="O133" s="26">
        <v>16.03618333333333</v>
      </c>
      <c r="P133" s="26">
        <v>2.3850000000000002</v>
      </c>
      <c r="Q133" s="26">
        <v>97.2973833333333</v>
      </c>
      <c r="R133" s="26">
        <v>129.18136666666672</v>
      </c>
      <c r="S133" s="26">
        <v>6.9562166666666663</v>
      </c>
      <c r="T133" s="26">
        <v>2.8555500000000005</v>
      </c>
      <c r="U133" s="26">
        <v>783.65785000000039</v>
      </c>
      <c r="V133" s="26">
        <v>35.654483333333332</v>
      </c>
      <c r="W133" s="26">
        <v>30.007299999999997</v>
      </c>
      <c r="X133" s="26">
        <v>182.86171666666655</v>
      </c>
      <c r="Y133" s="26"/>
      <c r="Z133" s="26"/>
      <c r="AA133" s="53">
        <f t="shared" si="25"/>
        <v>2056.7197333333334</v>
      </c>
      <c r="AB133" s="50"/>
      <c r="AC133" s="7"/>
      <c r="AD133" s="7"/>
      <c r="AE133" s="9"/>
      <c r="AF133" s="3"/>
      <c r="AG133" s="3"/>
    </row>
    <row r="134" spans="1:33" x14ac:dyDescent="0.2">
      <c r="A134" s="3"/>
      <c r="B134" s="72"/>
      <c r="C134" s="130" t="s">
        <v>11</v>
      </c>
      <c r="D134" s="26">
        <v>254.26679999999973</v>
      </c>
      <c r="E134" s="26">
        <v>12.182499999999997</v>
      </c>
      <c r="F134" s="26">
        <v>45.960883333333356</v>
      </c>
      <c r="G134" s="26">
        <v>74.513933333333327</v>
      </c>
      <c r="H134" s="26">
        <v>43.522033333333333</v>
      </c>
      <c r="I134" s="26">
        <v>104.45499999999996</v>
      </c>
      <c r="J134" s="26">
        <v>54.817149999999977</v>
      </c>
      <c r="K134" s="26">
        <v>18.43651666666667</v>
      </c>
      <c r="L134" s="26">
        <v>95.977783333333278</v>
      </c>
      <c r="M134" s="26">
        <v>29.81151666666667</v>
      </c>
      <c r="N134" s="26">
        <v>33.86061666666663</v>
      </c>
      <c r="O134" s="26">
        <v>13.432683333333332</v>
      </c>
      <c r="P134" s="26">
        <v>2.2857666666666669</v>
      </c>
      <c r="Q134" s="26">
        <v>97.197100000000034</v>
      </c>
      <c r="R134" s="26">
        <v>135.47349999999992</v>
      </c>
      <c r="S134" s="26">
        <v>6.9995166666666693</v>
      </c>
      <c r="T134" s="26">
        <v>3.1864499999999998</v>
      </c>
      <c r="U134" s="26">
        <v>824.88213333333363</v>
      </c>
      <c r="V134" s="26">
        <v>34.862450000000003</v>
      </c>
      <c r="W134" s="26">
        <v>30.56345</v>
      </c>
      <c r="X134" s="26">
        <v>245.88138333333316</v>
      </c>
      <c r="Y134" s="26"/>
      <c r="Z134" s="26"/>
      <c r="AA134" s="53">
        <f t="shared" si="25"/>
        <v>2162.5691666666667</v>
      </c>
      <c r="AB134" s="50"/>
      <c r="AC134" s="7"/>
      <c r="AD134" s="7"/>
      <c r="AE134" s="9"/>
      <c r="AF134" s="3"/>
      <c r="AG134" s="3"/>
    </row>
    <row r="135" spans="1:33" x14ac:dyDescent="0.2">
      <c r="A135" s="3"/>
      <c r="B135" s="72"/>
      <c r="C135" s="130" t="s">
        <v>12</v>
      </c>
      <c r="D135" s="26">
        <v>220.45246666666665</v>
      </c>
      <c r="E135" s="26">
        <v>12.107883333333328</v>
      </c>
      <c r="F135" s="26">
        <v>20.537799999999997</v>
      </c>
      <c r="G135" s="26">
        <v>56.119633333333304</v>
      </c>
      <c r="H135" s="26">
        <v>34.419316666666653</v>
      </c>
      <c r="I135" s="26">
        <v>84.554899999999989</v>
      </c>
      <c r="J135" s="26">
        <v>46.229966666666648</v>
      </c>
      <c r="K135" s="26">
        <v>13.877299999999996</v>
      </c>
      <c r="L135" s="26">
        <v>99.80983333333333</v>
      </c>
      <c r="M135" s="26">
        <v>24.003283333333339</v>
      </c>
      <c r="N135" s="26">
        <v>49.036983333333339</v>
      </c>
      <c r="O135" s="26">
        <v>14.909216666666664</v>
      </c>
      <c r="P135" s="26">
        <v>1.9517499999999999</v>
      </c>
      <c r="Q135" s="26">
        <v>77.234449999999981</v>
      </c>
      <c r="R135" s="26">
        <v>110.79873333333333</v>
      </c>
      <c r="S135" s="26">
        <v>5.4164333333333321</v>
      </c>
      <c r="T135" s="26">
        <v>2.68</v>
      </c>
      <c r="U135" s="26">
        <v>665.78596666666647</v>
      </c>
      <c r="V135" s="26">
        <v>27.217850000000002</v>
      </c>
      <c r="W135" s="26">
        <v>22.66943333333333</v>
      </c>
      <c r="X135" s="26">
        <v>157.63058333333336</v>
      </c>
      <c r="Y135" s="26"/>
      <c r="Z135" s="26"/>
      <c r="AA135" s="53">
        <f t="shared" si="25"/>
        <v>1747.4437833333327</v>
      </c>
      <c r="AB135" s="50"/>
      <c r="AC135" s="7"/>
      <c r="AD135" s="7"/>
      <c r="AE135" s="9"/>
      <c r="AF135" s="3"/>
      <c r="AG135" s="3"/>
    </row>
    <row r="136" spans="1:33" x14ac:dyDescent="0.2">
      <c r="A136" s="3"/>
      <c r="B136" s="72"/>
      <c r="C136" s="130" t="s">
        <v>13</v>
      </c>
      <c r="D136" s="26">
        <v>245.89578333333327</v>
      </c>
      <c r="E136" s="26">
        <v>15.011466666666665</v>
      </c>
      <c r="F136" s="26">
        <v>18.957016666666664</v>
      </c>
      <c r="G136" s="26">
        <v>65.373516666666703</v>
      </c>
      <c r="H136" s="26">
        <v>39.35919999999998</v>
      </c>
      <c r="I136" s="26">
        <v>86.461300000000008</v>
      </c>
      <c r="J136" s="26">
        <v>53.856349999999992</v>
      </c>
      <c r="K136" s="26">
        <v>16.001766666666668</v>
      </c>
      <c r="L136" s="26">
        <v>115.61201666666666</v>
      </c>
      <c r="M136" s="26">
        <v>29.01423333333333</v>
      </c>
      <c r="N136" s="26">
        <v>34.953100000000006</v>
      </c>
      <c r="O136" s="26">
        <v>14.31636666666666</v>
      </c>
      <c r="P136" s="26">
        <v>1.8669666666666673</v>
      </c>
      <c r="Q136" s="26">
        <v>88.720383333333388</v>
      </c>
      <c r="R136" s="26">
        <v>119.58181666666678</v>
      </c>
      <c r="S136" s="26">
        <v>6.4745166666666698</v>
      </c>
      <c r="T136" s="26">
        <v>3.1928000000000001</v>
      </c>
      <c r="U136" s="26">
        <v>749.94129999999973</v>
      </c>
      <c r="V136" s="26">
        <v>27.224900000000009</v>
      </c>
      <c r="W136" s="26">
        <v>23.54816666666667</v>
      </c>
      <c r="X136" s="26">
        <v>184.73378333333318</v>
      </c>
      <c r="Y136" s="26"/>
      <c r="Z136" s="26"/>
      <c r="AA136" s="53">
        <f t="shared" ref="AA136:AA138" si="26">SUM(D136:Z136)</f>
        <v>1940.0967499999997</v>
      </c>
      <c r="AB136" s="50"/>
      <c r="AC136" s="7"/>
      <c r="AD136" s="7"/>
      <c r="AE136" s="9"/>
      <c r="AF136" s="3"/>
      <c r="AG136" s="3"/>
    </row>
    <row r="137" spans="1:33" x14ac:dyDescent="0.2">
      <c r="A137" s="3"/>
      <c r="B137" s="72"/>
      <c r="C137" s="130" t="s">
        <v>14</v>
      </c>
      <c r="D137" s="26">
        <v>206.25928333333303</v>
      </c>
      <c r="E137" s="26">
        <v>12.429850000000005</v>
      </c>
      <c r="F137" s="26">
        <v>18.73739999999998</v>
      </c>
      <c r="G137" s="26">
        <v>54.714016666666659</v>
      </c>
      <c r="H137" s="26">
        <v>37.608183333333329</v>
      </c>
      <c r="I137" s="26">
        <v>82.031349999999975</v>
      </c>
      <c r="J137" s="26">
        <v>51.680650000000014</v>
      </c>
      <c r="K137" s="26">
        <v>15.176266666666667</v>
      </c>
      <c r="L137" s="26">
        <v>109.19271666666673</v>
      </c>
      <c r="M137" s="26">
        <v>24.729200000000002</v>
      </c>
      <c r="N137" s="26">
        <v>33.881983333333345</v>
      </c>
      <c r="O137" s="26">
        <v>11.809033333333328</v>
      </c>
      <c r="P137" s="26">
        <v>1.4877666666666665</v>
      </c>
      <c r="Q137" s="26">
        <v>77.857666666666674</v>
      </c>
      <c r="R137" s="26">
        <v>111.55456666666669</v>
      </c>
      <c r="S137" s="26">
        <v>7.3155833333333335</v>
      </c>
      <c r="T137" s="26">
        <v>3.4610833333333328</v>
      </c>
      <c r="U137" s="26">
        <v>662.2831333333329</v>
      </c>
      <c r="V137" s="26">
        <v>120.19840000000002</v>
      </c>
      <c r="W137" s="26">
        <v>21.099616666666666</v>
      </c>
      <c r="X137" s="26">
        <v>185.52728333333343</v>
      </c>
      <c r="Y137" s="26"/>
      <c r="Z137" s="26"/>
      <c r="AA137" s="53">
        <f t="shared" si="26"/>
        <v>1849.0350333333326</v>
      </c>
      <c r="AB137" s="50"/>
      <c r="AC137" s="7"/>
      <c r="AD137" s="7"/>
      <c r="AE137" s="9"/>
      <c r="AF137" s="3"/>
      <c r="AG137" s="3"/>
    </row>
    <row r="138" spans="1:33" x14ac:dyDescent="0.2">
      <c r="A138" s="3"/>
      <c r="B138" s="72"/>
      <c r="C138" s="130" t="s">
        <v>15</v>
      </c>
      <c r="D138" s="26">
        <v>191.27599999999995</v>
      </c>
      <c r="E138" s="26">
        <v>13.041416666666668</v>
      </c>
      <c r="F138" s="26">
        <v>16.833100000000002</v>
      </c>
      <c r="G138" s="26">
        <v>50.769416666666643</v>
      </c>
      <c r="H138" s="26">
        <v>33.26361666666665</v>
      </c>
      <c r="I138" s="26">
        <v>77.583466666666695</v>
      </c>
      <c r="J138" s="26">
        <v>46.158649999999994</v>
      </c>
      <c r="K138" s="26">
        <v>13.57816666666667</v>
      </c>
      <c r="L138" s="26">
        <v>95.476633333333282</v>
      </c>
      <c r="M138" s="26">
        <v>24.832583333333343</v>
      </c>
      <c r="N138" s="26">
        <v>61.36013333333333</v>
      </c>
      <c r="O138" s="26">
        <v>13.657183333333327</v>
      </c>
      <c r="P138" s="26">
        <v>1.4176999999999997</v>
      </c>
      <c r="Q138" s="26">
        <v>71.932633333333371</v>
      </c>
      <c r="R138" s="26">
        <v>97.9607666666667</v>
      </c>
      <c r="S138" s="26">
        <v>6.6974833333333317</v>
      </c>
      <c r="T138" s="26">
        <v>3.0688833333333325</v>
      </c>
      <c r="U138" s="26">
        <v>634.31236666666678</v>
      </c>
      <c r="V138" s="26">
        <v>63.822050000000011</v>
      </c>
      <c r="W138" s="26">
        <v>23.316533333333336</v>
      </c>
      <c r="X138" s="26">
        <v>162.33946666666668</v>
      </c>
      <c r="Y138" s="26"/>
      <c r="Z138" s="26"/>
      <c r="AA138" s="53">
        <f t="shared" si="26"/>
        <v>1702.6982500000004</v>
      </c>
      <c r="AB138" s="50"/>
      <c r="AC138" s="7"/>
      <c r="AD138" s="7"/>
      <c r="AE138" s="9"/>
      <c r="AF138" s="3"/>
      <c r="AG138" s="3"/>
    </row>
    <row r="139" spans="1:33" ht="13.5" thickBot="1" x14ac:dyDescent="0.25">
      <c r="A139" s="3"/>
      <c r="B139" s="85" t="s">
        <v>69</v>
      </c>
      <c r="C139" s="128"/>
      <c r="D139" s="75">
        <f>SUM(D127:D138)</f>
        <v>2938.3327166666668</v>
      </c>
      <c r="E139" s="75">
        <f t="shared" ref="E139:Z139" si="27">SUM(E127:E138)</f>
        <v>173.95849999999999</v>
      </c>
      <c r="F139" s="75">
        <f t="shared" si="27"/>
        <v>331.56816666666668</v>
      </c>
      <c r="G139" s="75">
        <f t="shared" si="27"/>
        <v>844.45418333333328</v>
      </c>
      <c r="H139" s="75">
        <f t="shared" si="27"/>
        <v>506.07306666666659</v>
      </c>
      <c r="I139" s="75">
        <f t="shared" si="27"/>
        <v>1252.4798499999997</v>
      </c>
      <c r="J139" s="75">
        <f t="shared" si="27"/>
        <v>675.85585000000003</v>
      </c>
      <c r="K139" s="75">
        <f t="shared" si="27"/>
        <v>224.62396666666675</v>
      </c>
      <c r="L139" s="75">
        <f t="shared" si="27"/>
        <v>1404.1504</v>
      </c>
      <c r="M139" s="75">
        <f t="shared" si="27"/>
        <v>379.95834999999994</v>
      </c>
      <c r="N139" s="75">
        <f t="shared" si="27"/>
        <v>528.71156666666661</v>
      </c>
      <c r="O139" s="75">
        <f t="shared" si="27"/>
        <v>181.66959999999992</v>
      </c>
      <c r="P139" s="75">
        <f t="shared" si="27"/>
        <v>25.968350000000001</v>
      </c>
      <c r="Q139" s="75">
        <f t="shared" si="27"/>
        <v>1133.8241999999998</v>
      </c>
      <c r="R139" s="75">
        <f t="shared" si="27"/>
        <v>1602.0148833333333</v>
      </c>
      <c r="S139" s="75">
        <f t="shared" si="27"/>
        <v>84.482550000000018</v>
      </c>
      <c r="T139" s="75">
        <f t="shared" si="27"/>
        <v>41.985933333333328</v>
      </c>
      <c r="U139" s="75">
        <f t="shared" si="27"/>
        <v>9325.6285166666639</v>
      </c>
      <c r="V139" s="75">
        <f t="shared" si="27"/>
        <v>529.06136666666669</v>
      </c>
      <c r="W139" s="75">
        <f t="shared" si="27"/>
        <v>375.73303333333325</v>
      </c>
      <c r="X139" s="75">
        <f t="shared" si="27"/>
        <v>2789.1320333333338</v>
      </c>
      <c r="Y139" s="75">
        <f t="shared" si="27"/>
        <v>0</v>
      </c>
      <c r="Z139" s="75">
        <f t="shared" si="27"/>
        <v>0</v>
      </c>
      <c r="AA139" s="78">
        <f t="shared" si="25"/>
        <v>25349.66708333333</v>
      </c>
      <c r="AB139" s="50"/>
      <c r="AC139" s="7"/>
      <c r="AD139" s="7"/>
      <c r="AE139" s="9"/>
      <c r="AF139" s="3"/>
      <c r="AG139" s="3"/>
    </row>
    <row r="140" spans="1:33" x14ac:dyDescent="0.2">
      <c r="A140" s="3"/>
      <c r="B140" s="89">
        <v>2020</v>
      </c>
      <c r="C140" s="47" t="s">
        <v>19</v>
      </c>
      <c r="D140" s="51">
        <v>184.92673333333349</v>
      </c>
      <c r="E140" s="51">
        <v>11.651900000000001</v>
      </c>
      <c r="F140" s="51">
        <v>18.361749999999997</v>
      </c>
      <c r="G140" s="51">
        <v>59.685966666666666</v>
      </c>
      <c r="H140" s="51">
        <v>34.896200000000029</v>
      </c>
      <c r="I140" s="51">
        <v>73.563849999999945</v>
      </c>
      <c r="J140" s="51">
        <v>47.309083333333334</v>
      </c>
      <c r="K140" s="51">
        <v>12.992083333333339</v>
      </c>
      <c r="L140" s="51">
        <v>97.195266666666697</v>
      </c>
      <c r="M140" s="51">
        <v>29.790000000000013</v>
      </c>
      <c r="N140" s="51">
        <v>31.933016666666667</v>
      </c>
      <c r="O140" s="51">
        <v>11.724200000000003</v>
      </c>
      <c r="P140" s="51">
        <v>1.1768833333333333</v>
      </c>
      <c r="Q140" s="51">
        <v>85.962883333333281</v>
      </c>
      <c r="R140" s="51">
        <v>107.1600833333333</v>
      </c>
      <c r="S140" s="51">
        <v>7.9965000000000037</v>
      </c>
      <c r="T140" s="51">
        <v>2.8113666666666663</v>
      </c>
      <c r="U140" s="51">
        <v>691.457666666666</v>
      </c>
      <c r="V140" s="51">
        <v>21.610366666666653</v>
      </c>
      <c r="W140" s="51">
        <v>21.57726666666667</v>
      </c>
      <c r="X140" s="51">
        <v>180.32786666666661</v>
      </c>
      <c r="Y140" s="51"/>
      <c r="Z140" s="51"/>
      <c r="AA140" s="52">
        <f t="shared" ref="AA140:AA152" si="28">SUM(D140:Z140)</f>
        <v>1734.1109333333322</v>
      </c>
      <c r="AB140" s="50"/>
      <c r="AC140" s="7"/>
      <c r="AD140" s="7"/>
      <c r="AE140" s="9"/>
      <c r="AF140" s="3"/>
      <c r="AG140" s="3"/>
    </row>
    <row r="141" spans="1:33" x14ac:dyDescent="0.2">
      <c r="A141" s="3"/>
      <c r="B141" s="72"/>
      <c r="C141" s="137" t="s">
        <v>56</v>
      </c>
      <c r="D141" s="26">
        <v>162.86278333333334</v>
      </c>
      <c r="E141" s="26">
        <v>7.8188833333333347</v>
      </c>
      <c r="F141" s="26">
        <v>18.150399999999998</v>
      </c>
      <c r="G141" s="26">
        <v>51.264900000000004</v>
      </c>
      <c r="H141" s="26">
        <v>29.201150000000002</v>
      </c>
      <c r="I141" s="26">
        <v>63.370666666666672</v>
      </c>
      <c r="J141" s="26">
        <v>40.871183333333313</v>
      </c>
      <c r="K141" s="26">
        <v>12.403716666666668</v>
      </c>
      <c r="L141" s="26">
        <v>81.868449999999953</v>
      </c>
      <c r="M141" s="26">
        <v>25.480116666666664</v>
      </c>
      <c r="N141" s="26">
        <v>29.27388333333332</v>
      </c>
      <c r="O141" s="26">
        <v>10.464850000000007</v>
      </c>
      <c r="P141" s="26">
        <v>1.0598666666666667</v>
      </c>
      <c r="Q141" s="26">
        <v>76.014683333333366</v>
      </c>
      <c r="R141" s="26">
        <v>92.428800000000038</v>
      </c>
      <c r="S141" s="26">
        <v>7.0717666666666661</v>
      </c>
      <c r="T141" s="26">
        <v>2.5925333333333329</v>
      </c>
      <c r="U141" s="26">
        <v>609.91436666666709</v>
      </c>
      <c r="V141" s="26">
        <v>18.360699999999987</v>
      </c>
      <c r="W141" s="26">
        <v>19.133533333333332</v>
      </c>
      <c r="X141" s="26">
        <v>152.90546666666677</v>
      </c>
      <c r="Y141" s="26"/>
      <c r="Z141" s="26"/>
      <c r="AA141" s="53">
        <f t="shared" si="28"/>
        <v>1512.5127000000005</v>
      </c>
      <c r="AB141" s="50"/>
      <c r="AC141" s="7"/>
      <c r="AD141" s="7"/>
      <c r="AE141" s="9"/>
      <c r="AF141" s="3"/>
      <c r="AG141" s="3"/>
    </row>
    <row r="142" spans="1:33" x14ac:dyDescent="0.2">
      <c r="A142" s="3"/>
      <c r="B142" s="72"/>
      <c r="C142" s="137" t="s">
        <v>6</v>
      </c>
      <c r="D142" s="26">
        <v>188.45628333333343</v>
      </c>
      <c r="E142" s="26">
        <v>10.335850000000002</v>
      </c>
      <c r="F142" s="26">
        <v>22.203166666666679</v>
      </c>
      <c r="G142" s="26">
        <v>49.130533333333346</v>
      </c>
      <c r="H142" s="26">
        <v>31.157066666666669</v>
      </c>
      <c r="I142" s="26">
        <v>60.566383333333306</v>
      </c>
      <c r="J142" s="26">
        <v>57.288633333333372</v>
      </c>
      <c r="K142" s="26">
        <v>23.688966666666659</v>
      </c>
      <c r="L142" s="26">
        <v>105.47231666666674</v>
      </c>
      <c r="M142" s="26">
        <v>26.308966666666667</v>
      </c>
      <c r="N142" s="26">
        <v>27.700900000000001</v>
      </c>
      <c r="O142" s="26">
        <v>17.574583333333329</v>
      </c>
      <c r="P142" s="26">
        <v>1.1270333333333331</v>
      </c>
      <c r="Q142" s="26">
        <v>72.704200000000043</v>
      </c>
      <c r="R142" s="26">
        <v>92.545766666666722</v>
      </c>
      <c r="S142" s="26">
        <v>6.9967833333333367</v>
      </c>
      <c r="T142" s="26">
        <v>3.7034333333333342</v>
      </c>
      <c r="U142" s="26">
        <v>744.34648333333382</v>
      </c>
      <c r="V142" s="26">
        <v>20.585733333333341</v>
      </c>
      <c r="W142" s="26">
        <v>34.313833333333342</v>
      </c>
      <c r="X142" s="26">
        <v>334.84816666666671</v>
      </c>
      <c r="Y142" s="26"/>
      <c r="Z142" s="26"/>
      <c r="AA142" s="53">
        <f t="shared" si="28"/>
        <v>1931.0550833333343</v>
      </c>
      <c r="AB142" s="50"/>
      <c r="AC142" s="7"/>
      <c r="AD142" s="7"/>
      <c r="AE142" s="9"/>
      <c r="AF142" s="3"/>
      <c r="AG142" s="3"/>
    </row>
    <row r="143" spans="1:33" x14ac:dyDescent="0.2">
      <c r="A143" s="3"/>
      <c r="B143" s="72"/>
      <c r="C143" s="137" t="s">
        <v>7</v>
      </c>
      <c r="D143" s="26">
        <v>113.61690000000007</v>
      </c>
      <c r="E143" s="26">
        <v>5.7396333333333356</v>
      </c>
      <c r="F143" s="26">
        <v>7.581383333333334</v>
      </c>
      <c r="G143" s="26">
        <v>17.888050000000003</v>
      </c>
      <c r="H143" s="26">
        <v>19.38355</v>
      </c>
      <c r="I143" s="26">
        <v>43.163200000000032</v>
      </c>
      <c r="J143" s="26">
        <v>34.816983333333361</v>
      </c>
      <c r="K143" s="26">
        <v>10.325650000000001</v>
      </c>
      <c r="L143" s="26">
        <v>56.404583333333356</v>
      </c>
      <c r="M143" s="26">
        <v>11.057766666666662</v>
      </c>
      <c r="N143" s="26">
        <v>26.691999999999997</v>
      </c>
      <c r="O143" s="26">
        <v>7.4287499999999982</v>
      </c>
      <c r="P143" s="26">
        <v>0.43690000000000007</v>
      </c>
      <c r="Q143" s="26">
        <v>113.37346666666669</v>
      </c>
      <c r="R143" s="26">
        <v>48.444149999999986</v>
      </c>
      <c r="S143" s="26">
        <v>4.7553499999999991</v>
      </c>
      <c r="T143" s="26">
        <v>2.779666666666667</v>
      </c>
      <c r="U143" s="26">
        <v>364.60231666666641</v>
      </c>
      <c r="V143" s="26">
        <v>10.073083333333333</v>
      </c>
      <c r="W143" s="26">
        <v>21.333033333333329</v>
      </c>
      <c r="X143" s="26">
        <v>108.36799999999997</v>
      </c>
      <c r="Y143" s="26"/>
      <c r="Z143" s="26"/>
      <c r="AA143" s="53">
        <f t="shared" si="28"/>
        <v>1028.2644166666666</v>
      </c>
      <c r="AB143" s="50"/>
      <c r="AC143" s="7"/>
      <c r="AD143" s="7"/>
      <c r="AE143" s="9"/>
      <c r="AF143" s="3"/>
      <c r="AG143" s="3"/>
    </row>
    <row r="144" spans="1:33" x14ac:dyDescent="0.2">
      <c r="A144" s="3"/>
      <c r="B144" s="72"/>
      <c r="C144" s="137" t="s">
        <v>8</v>
      </c>
      <c r="D144" s="26">
        <v>84.553699999999992</v>
      </c>
      <c r="E144" s="26">
        <v>4.5449333333333337</v>
      </c>
      <c r="F144" s="26">
        <v>5.9142000000000028</v>
      </c>
      <c r="G144" s="26">
        <v>10.523899999999998</v>
      </c>
      <c r="H144" s="26">
        <v>13.645933333333334</v>
      </c>
      <c r="I144" s="26">
        <v>36.999800000000015</v>
      </c>
      <c r="J144" s="26">
        <v>25.373700000000014</v>
      </c>
      <c r="K144" s="26">
        <v>8.7696333333333332</v>
      </c>
      <c r="L144" s="26">
        <v>33.677933333333335</v>
      </c>
      <c r="M144" s="26">
        <v>6.7852499999999996</v>
      </c>
      <c r="N144" s="26">
        <v>14.082033333333332</v>
      </c>
      <c r="O144" s="26">
        <v>3.969533333333334</v>
      </c>
      <c r="P144" s="26">
        <v>0.19568333333333335</v>
      </c>
      <c r="Q144" s="26">
        <v>79.62178333333334</v>
      </c>
      <c r="R144" s="26">
        <v>32.889966666666659</v>
      </c>
      <c r="S144" s="26">
        <v>4.1164000000000005</v>
      </c>
      <c r="T144" s="26">
        <v>2.3588166666666663</v>
      </c>
      <c r="U144" s="26">
        <v>195.2878</v>
      </c>
      <c r="V144" s="26">
        <v>5.518183333333333</v>
      </c>
      <c r="W144" s="26">
        <v>18.493516666666665</v>
      </c>
      <c r="X144" s="26">
        <v>89.523200000000017</v>
      </c>
      <c r="Y144" s="26"/>
      <c r="Z144" s="26"/>
      <c r="AA144" s="53">
        <f t="shared" si="28"/>
        <v>676.84590000000003</v>
      </c>
      <c r="AB144" s="50"/>
      <c r="AC144" s="7"/>
      <c r="AD144" s="7"/>
      <c r="AE144" s="9"/>
      <c r="AF144" s="3"/>
      <c r="AG144" s="3"/>
    </row>
    <row r="145" spans="1:33" x14ac:dyDescent="0.2">
      <c r="A145" s="3"/>
      <c r="B145" s="72"/>
      <c r="C145" s="137" t="s">
        <v>9</v>
      </c>
      <c r="D145" s="26">
        <v>110.10956666666669</v>
      </c>
      <c r="E145" s="26">
        <v>5.0108666666666641</v>
      </c>
      <c r="F145" s="26">
        <v>11.379033333333332</v>
      </c>
      <c r="G145" s="26">
        <v>13.347750000000003</v>
      </c>
      <c r="H145" s="26">
        <v>14.939099999999998</v>
      </c>
      <c r="I145" s="26">
        <v>35.342600000000012</v>
      </c>
      <c r="J145" s="26">
        <v>27.024616666666663</v>
      </c>
      <c r="K145" s="26">
        <v>19.348266666666667</v>
      </c>
      <c r="L145" s="26">
        <v>39.501566666666648</v>
      </c>
      <c r="M145" s="26">
        <v>8.5416666666666679</v>
      </c>
      <c r="N145" s="26">
        <v>21.025483333333327</v>
      </c>
      <c r="O145" s="26">
        <v>4.6569000000000003</v>
      </c>
      <c r="P145" s="26">
        <v>0.2094</v>
      </c>
      <c r="Q145" s="26">
        <v>92.05543333333334</v>
      </c>
      <c r="R145" s="26">
        <v>45.317466666666689</v>
      </c>
      <c r="S145" s="26">
        <v>4.7704333333333322</v>
      </c>
      <c r="T145" s="26">
        <v>2.4191833333333328</v>
      </c>
      <c r="U145" s="26">
        <v>288.20238333333356</v>
      </c>
      <c r="V145" s="26">
        <v>7.0034666666666636</v>
      </c>
      <c r="W145" s="26">
        <v>16.863716666666676</v>
      </c>
      <c r="X145" s="26">
        <v>74.185600000000036</v>
      </c>
      <c r="Y145" s="26"/>
      <c r="Z145" s="26"/>
      <c r="AA145" s="53">
        <f t="shared" si="28"/>
        <v>841.25450000000023</v>
      </c>
      <c r="AB145" s="50"/>
      <c r="AC145" s="7"/>
      <c r="AD145" s="7"/>
      <c r="AE145" s="9"/>
      <c r="AF145" s="3"/>
      <c r="AG145" s="3"/>
    </row>
    <row r="146" spans="1:33" x14ac:dyDescent="0.2">
      <c r="A146" s="3"/>
      <c r="B146" s="72"/>
      <c r="C146" s="137" t="s">
        <v>10</v>
      </c>
      <c r="D146" s="26">
        <v>110.05756666666666</v>
      </c>
      <c r="E146" s="26">
        <v>5.774466666666668</v>
      </c>
      <c r="F146" s="26">
        <v>12.499349999999994</v>
      </c>
      <c r="G146" s="26">
        <v>14.8047</v>
      </c>
      <c r="H146" s="26">
        <v>23.671166666666682</v>
      </c>
      <c r="I146" s="26">
        <v>34.247516666666648</v>
      </c>
      <c r="J146" s="26">
        <v>27.159083333333328</v>
      </c>
      <c r="K146" s="26">
        <v>4.2884500000000001</v>
      </c>
      <c r="L146" s="26">
        <v>42.27084999999996</v>
      </c>
      <c r="M146" s="26">
        <v>8.8421333333333312</v>
      </c>
      <c r="N146" s="26">
        <v>9.2402333333333342</v>
      </c>
      <c r="O146" s="26">
        <v>4.486066666666666</v>
      </c>
      <c r="P146" s="26">
        <v>0.39094999999999991</v>
      </c>
      <c r="Q146" s="26">
        <v>57.844333333333353</v>
      </c>
      <c r="R146" s="26">
        <v>48.00708333333337</v>
      </c>
      <c r="S146" s="26">
        <v>6.0829999999999984</v>
      </c>
      <c r="T146" s="26">
        <v>2.8606000000000003</v>
      </c>
      <c r="U146" s="26">
        <v>319.03948333333329</v>
      </c>
      <c r="V146" s="26">
        <v>7.7445499999999958</v>
      </c>
      <c r="W146" s="26">
        <v>19.215816666666665</v>
      </c>
      <c r="X146" s="26">
        <v>117.62663333333336</v>
      </c>
      <c r="Y146" s="26">
        <v>6.333333333333333E-4</v>
      </c>
      <c r="Z146" s="26"/>
      <c r="AA146" s="53">
        <f t="shared" si="28"/>
        <v>876.15466666666657</v>
      </c>
      <c r="AB146" s="50"/>
      <c r="AC146" s="7"/>
      <c r="AD146" s="7"/>
      <c r="AE146" s="9"/>
      <c r="AF146" s="3"/>
      <c r="AG146" s="3"/>
    </row>
    <row r="147" spans="1:33" x14ac:dyDescent="0.2">
      <c r="A147" s="3"/>
      <c r="B147" s="72"/>
      <c r="C147" s="137" t="s">
        <v>11</v>
      </c>
      <c r="D147" s="26">
        <v>96.898316666666574</v>
      </c>
      <c r="E147" s="26">
        <v>3.0490499999999994</v>
      </c>
      <c r="F147" s="26">
        <v>5.8973166666666668</v>
      </c>
      <c r="G147" s="26">
        <v>14.047433333333331</v>
      </c>
      <c r="H147" s="26">
        <v>19.010600000000004</v>
      </c>
      <c r="I147" s="26">
        <v>33.200966666666659</v>
      </c>
      <c r="J147" s="26">
        <v>27.431833333333344</v>
      </c>
      <c r="K147" s="26">
        <v>5.0531000000000006</v>
      </c>
      <c r="L147" s="26">
        <v>37.61343333333334</v>
      </c>
      <c r="M147" s="26">
        <v>8.331766666666665</v>
      </c>
      <c r="N147" s="26">
        <v>12.783383333333331</v>
      </c>
      <c r="O147" s="26">
        <v>3.5912666666666673</v>
      </c>
      <c r="P147" s="26">
        <v>0.23793333333333336</v>
      </c>
      <c r="Q147" s="26">
        <v>37.533983333333346</v>
      </c>
      <c r="R147" s="26">
        <v>38.207083333333323</v>
      </c>
      <c r="S147" s="26">
        <v>3.2822500000000008</v>
      </c>
      <c r="T147" s="26">
        <v>2.4166833333333329</v>
      </c>
      <c r="U147" s="26">
        <v>351.86719999999974</v>
      </c>
      <c r="V147" s="26">
        <v>6.9629499999999993</v>
      </c>
      <c r="W147" s="26">
        <v>18.003566666666668</v>
      </c>
      <c r="X147" s="26">
        <v>83.093666666666721</v>
      </c>
      <c r="Y147" s="26">
        <v>7.6666666666666669E-4</v>
      </c>
      <c r="Z147" s="26"/>
      <c r="AA147" s="53">
        <f t="shared" si="28"/>
        <v>808.51454999999964</v>
      </c>
      <c r="AB147" s="50"/>
      <c r="AC147" s="7"/>
      <c r="AD147" s="7"/>
      <c r="AE147" s="9"/>
      <c r="AF147" s="3"/>
      <c r="AG147" s="3"/>
    </row>
    <row r="148" spans="1:33" x14ac:dyDescent="0.2">
      <c r="A148" s="3"/>
      <c r="B148" s="72"/>
      <c r="C148" s="137" t="s">
        <v>12</v>
      </c>
      <c r="D148" s="26">
        <v>93.731733333333381</v>
      </c>
      <c r="E148" s="26">
        <v>2.9347833333333333</v>
      </c>
      <c r="F148" s="26">
        <v>5.2597000000000005</v>
      </c>
      <c r="G148" s="26">
        <v>12.699266666666665</v>
      </c>
      <c r="H148" s="26">
        <v>22.472383333333337</v>
      </c>
      <c r="I148" s="26">
        <v>29.233650000000004</v>
      </c>
      <c r="J148" s="26">
        <v>23.815583333333329</v>
      </c>
      <c r="K148" s="26">
        <v>11.578233333333333</v>
      </c>
      <c r="L148" s="26">
        <v>38.762166666666673</v>
      </c>
      <c r="M148" s="26">
        <v>10.050299999999996</v>
      </c>
      <c r="N148" s="26">
        <v>33.679816666666675</v>
      </c>
      <c r="O148" s="26">
        <v>4.007133333333333</v>
      </c>
      <c r="P148" s="26">
        <v>0.30874999999999997</v>
      </c>
      <c r="Q148" s="26">
        <v>43.504083333333334</v>
      </c>
      <c r="R148" s="26">
        <v>34.632333333333349</v>
      </c>
      <c r="S148" s="26">
        <v>4.5187999999999997</v>
      </c>
      <c r="T148" s="26">
        <v>2.3402666666666665</v>
      </c>
      <c r="U148" s="26">
        <v>374.64308333333315</v>
      </c>
      <c r="V148" s="26">
        <v>6.5013166666666677</v>
      </c>
      <c r="W148" s="26">
        <v>18.896849999999997</v>
      </c>
      <c r="X148" s="26">
        <v>76.200949999999963</v>
      </c>
      <c r="Y148" s="26">
        <v>2.9999999999999997E-4</v>
      </c>
      <c r="Z148" s="26"/>
      <c r="AA148" s="53">
        <f t="shared" si="28"/>
        <v>849.77148333333309</v>
      </c>
      <c r="AB148" s="50"/>
      <c r="AC148" s="7"/>
      <c r="AD148" s="7"/>
      <c r="AE148" s="9"/>
      <c r="AF148" s="3"/>
      <c r="AG148" s="3"/>
    </row>
    <row r="149" spans="1:33" x14ac:dyDescent="0.2">
      <c r="A149" s="3"/>
      <c r="B149" s="72"/>
      <c r="C149" s="137" t="s">
        <v>13</v>
      </c>
      <c r="D149" s="26">
        <v>89.417483333333308</v>
      </c>
      <c r="E149" s="26">
        <v>3.4229666666666674</v>
      </c>
      <c r="F149" s="26">
        <v>10.962900000000001</v>
      </c>
      <c r="G149" s="26">
        <v>13.306950000000002</v>
      </c>
      <c r="H149" s="26">
        <v>20.084733333333325</v>
      </c>
      <c r="I149" s="26">
        <v>35.476300000000037</v>
      </c>
      <c r="J149" s="26">
        <v>25.465316666666681</v>
      </c>
      <c r="K149" s="26">
        <v>4.5167499999999992</v>
      </c>
      <c r="L149" s="26">
        <v>41.709066666666658</v>
      </c>
      <c r="M149" s="26">
        <v>11.247733333333333</v>
      </c>
      <c r="N149" s="26">
        <v>10.828850000000003</v>
      </c>
      <c r="O149" s="26">
        <v>4.8347166666666643</v>
      </c>
      <c r="P149" s="26">
        <v>0.26561666666666667</v>
      </c>
      <c r="Q149" s="26">
        <v>42.552949999999981</v>
      </c>
      <c r="R149" s="26">
        <v>36.145333333333348</v>
      </c>
      <c r="S149" s="26">
        <v>2.0086833333333329</v>
      </c>
      <c r="T149" s="26">
        <v>2.7141166666666665</v>
      </c>
      <c r="U149" s="26">
        <v>380.62336666666675</v>
      </c>
      <c r="V149" s="26">
        <v>8.9607333333333337</v>
      </c>
      <c r="W149" s="26">
        <v>16.693416666666668</v>
      </c>
      <c r="X149" s="26">
        <v>139.54330000000007</v>
      </c>
      <c r="Y149" s="26">
        <v>4.116666666666666E-3</v>
      </c>
      <c r="Z149" s="26"/>
      <c r="AA149" s="53">
        <f t="shared" si="28"/>
        <v>900.7854000000001</v>
      </c>
      <c r="AB149" s="50"/>
      <c r="AC149" s="7"/>
      <c r="AD149" s="7"/>
      <c r="AE149" s="9"/>
      <c r="AF149" s="3"/>
      <c r="AG149" s="3"/>
    </row>
    <row r="150" spans="1:33" x14ac:dyDescent="0.2">
      <c r="A150" s="3"/>
      <c r="B150" s="72"/>
      <c r="C150" s="137" t="s">
        <v>14</v>
      </c>
      <c r="D150" s="26">
        <v>84.364900000000006</v>
      </c>
      <c r="E150" s="26">
        <v>4.481950000000003</v>
      </c>
      <c r="F150" s="26">
        <v>7.0300999999999974</v>
      </c>
      <c r="G150" s="26">
        <v>14.491333333333333</v>
      </c>
      <c r="H150" s="26">
        <v>12.034466666666674</v>
      </c>
      <c r="I150" s="26">
        <v>35.739149999999981</v>
      </c>
      <c r="J150" s="26">
        <v>25.269200000000009</v>
      </c>
      <c r="K150" s="26">
        <v>4.1327333333333325</v>
      </c>
      <c r="L150" s="26">
        <v>40.558166666666693</v>
      </c>
      <c r="M150" s="26">
        <v>11.982916666666672</v>
      </c>
      <c r="N150" s="26">
        <v>9.6842833333333331</v>
      </c>
      <c r="O150" s="26">
        <v>4.9492499999999993</v>
      </c>
      <c r="P150" s="26">
        <v>0.2472166666666667</v>
      </c>
      <c r="Q150" s="26">
        <v>78.980650000000026</v>
      </c>
      <c r="R150" s="26">
        <v>39.164450000000009</v>
      </c>
      <c r="S150" s="26">
        <v>1.7461666666666671</v>
      </c>
      <c r="T150" s="26">
        <v>2.8759500000000005</v>
      </c>
      <c r="U150" s="26">
        <v>366.57959999999991</v>
      </c>
      <c r="V150" s="26">
        <v>6.0932833333333329</v>
      </c>
      <c r="W150" s="26">
        <v>16.000649999999993</v>
      </c>
      <c r="X150" s="26">
        <v>165.39883333333307</v>
      </c>
      <c r="Y150" s="26"/>
      <c r="Z150" s="26"/>
      <c r="AA150" s="53">
        <f t="shared" si="28"/>
        <v>931.80524999999966</v>
      </c>
      <c r="AB150" s="50"/>
      <c r="AC150" s="7"/>
      <c r="AD150" s="7"/>
      <c r="AE150" s="9"/>
      <c r="AF150" s="3"/>
      <c r="AG150" s="3"/>
    </row>
    <row r="151" spans="1:33" x14ac:dyDescent="0.2">
      <c r="A151" s="3"/>
      <c r="B151" s="72"/>
      <c r="C151" s="137" t="s">
        <v>15</v>
      </c>
      <c r="D151" s="26">
        <v>81.812566666666754</v>
      </c>
      <c r="E151" s="26">
        <v>3.7081333333333308</v>
      </c>
      <c r="F151" s="26">
        <v>8.4763500000000001</v>
      </c>
      <c r="G151" s="26">
        <v>14.968600000000004</v>
      </c>
      <c r="H151" s="26">
        <v>18.834816666666669</v>
      </c>
      <c r="I151" s="26">
        <v>36.493699999999997</v>
      </c>
      <c r="J151" s="26">
        <v>27.489150000000006</v>
      </c>
      <c r="K151" s="26">
        <v>4.3137166666666662</v>
      </c>
      <c r="L151" s="26">
        <v>41.21993333333333</v>
      </c>
      <c r="M151" s="26">
        <v>14.620283333333347</v>
      </c>
      <c r="N151" s="26">
        <v>9.243366666666665</v>
      </c>
      <c r="O151" s="26">
        <v>5.0720833333333326</v>
      </c>
      <c r="P151" s="26">
        <v>0.29211666666666664</v>
      </c>
      <c r="Q151" s="26">
        <v>54.588650000000008</v>
      </c>
      <c r="R151" s="26">
        <v>39.784166666666671</v>
      </c>
      <c r="S151" s="26">
        <v>1.6626499999999997</v>
      </c>
      <c r="T151" s="26">
        <v>2.6536666666666671</v>
      </c>
      <c r="U151" s="26">
        <v>355.65950000000021</v>
      </c>
      <c r="V151" s="26">
        <v>8.5473499999999998</v>
      </c>
      <c r="W151" s="26">
        <v>15.009016666666662</v>
      </c>
      <c r="X151" s="26">
        <v>106.46890000000003</v>
      </c>
      <c r="Y151" s="26">
        <v>8.4999999999999995E-4</v>
      </c>
      <c r="Z151" s="26"/>
      <c r="AA151" s="53">
        <f t="shared" si="28"/>
        <v>850.91956666666715</v>
      </c>
      <c r="AB151" s="50"/>
      <c r="AC151" s="7"/>
      <c r="AD151" s="7"/>
      <c r="AE151" s="9"/>
      <c r="AF151" s="3"/>
      <c r="AG151" s="3"/>
    </row>
    <row r="152" spans="1:33" ht="13.5" thickBot="1" x14ac:dyDescent="0.25">
      <c r="A152" s="3"/>
      <c r="B152" s="85" t="s">
        <v>70</v>
      </c>
      <c r="C152" s="135"/>
      <c r="D152" s="75">
        <f>SUM(D140:D151)</f>
        <v>1400.8085333333336</v>
      </c>
      <c r="E152" s="75">
        <f t="shared" ref="E152:Y152" si="29">SUM(E140:E151)</f>
        <v>68.473416666666679</v>
      </c>
      <c r="F152" s="75">
        <f t="shared" si="29"/>
        <v>133.71564999999998</v>
      </c>
      <c r="G152" s="75">
        <f t="shared" si="29"/>
        <v>286.15938333333332</v>
      </c>
      <c r="H152" s="75">
        <f t="shared" si="29"/>
        <v>259.33116666666677</v>
      </c>
      <c r="I152" s="75">
        <f t="shared" si="29"/>
        <v>517.39778333333334</v>
      </c>
      <c r="J152" s="75">
        <f t="shared" si="29"/>
        <v>389.31436666666673</v>
      </c>
      <c r="K152" s="75">
        <f t="shared" si="29"/>
        <v>121.41130000000001</v>
      </c>
      <c r="L152" s="75">
        <f t="shared" si="29"/>
        <v>656.25373333333334</v>
      </c>
      <c r="M152" s="75">
        <f t="shared" si="29"/>
        <v>173.03890000000007</v>
      </c>
      <c r="N152" s="75">
        <f t="shared" si="29"/>
        <v>236.16725</v>
      </c>
      <c r="O152" s="75">
        <f t="shared" si="29"/>
        <v>82.759333333333345</v>
      </c>
      <c r="P152" s="75">
        <f t="shared" si="29"/>
        <v>5.9483499999999996</v>
      </c>
      <c r="Q152" s="75">
        <f t="shared" si="29"/>
        <v>834.73710000000017</v>
      </c>
      <c r="R152" s="75">
        <f t="shared" si="29"/>
        <v>654.72668333333354</v>
      </c>
      <c r="S152" s="75">
        <f t="shared" si="29"/>
        <v>55.008783333333326</v>
      </c>
      <c r="T152" s="75">
        <f t="shared" si="29"/>
        <v>32.526283333333332</v>
      </c>
      <c r="U152" s="75">
        <f t="shared" si="29"/>
        <v>5042.2232500000009</v>
      </c>
      <c r="V152" s="75">
        <f t="shared" si="29"/>
        <v>127.96171666666662</v>
      </c>
      <c r="W152" s="75">
        <f t="shared" si="29"/>
        <v>235.53421666666671</v>
      </c>
      <c r="X152" s="75">
        <f t="shared" si="29"/>
        <v>1628.490583333333</v>
      </c>
      <c r="Y152" s="75">
        <f t="shared" si="29"/>
        <v>6.6666666666666662E-3</v>
      </c>
      <c r="Z152" s="132"/>
      <c r="AA152" s="78">
        <f t="shared" si="28"/>
        <v>12941.994450000002</v>
      </c>
      <c r="AB152" s="50"/>
      <c r="AC152" s="7"/>
      <c r="AD152" s="7"/>
      <c r="AE152" s="9"/>
      <c r="AF152" s="3"/>
      <c r="AG152" s="3"/>
    </row>
    <row r="153" spans="1:33" x14ac:dyDescent="0.2">
      <c r="A153" s="3"/>
      <c r="B153" s="89">
        <v>2021</v>
      </c>
      <c r="C153" s="47" t="s">
        <v>19</v>
      </c>
      <c r="D153" s="51">
        <v>70.58550000000001</v>
      </c>
      <c r="E153" s="51">
        <v>2.7266166666666658</v>
      </c>
      <c r="F153" s="51">
        <v>6.1396666666666677</v>
      </c>
      <c r="G153" s="51">
        <v>10.79325</v>
      </c>
      <c r="H153" s="51">
        <v>11.261033333333334</v>
      </c>
      <c r="I153" s="51">
        <v>25.93878333333333</v>
      </c>
      <c r="J153" s="51">
        <v>23.342116666666673</v>
      </c>
      <c r="K153" s="51">
        <v>15.707883333333331</v>
      </c>
      <c r="L153" s="51">
        <v>35.349266666666651</v>
      </c>
      <c r="M153" s="51">
        <v>9.4807333333333368</v>
      </c>
      <c r="N153" s="51">
        <v>6.5843166666666662</v>
      </c>
      <c r="O153" s="51">
        <v>3.9712333333333336</v>
      </c>
      <c r="P153" s="51">
        <v>0.43860000000000005</v>
      </c>
      <c r="Q153" s="51">
        <v>36.991500000000002</v>
      </c>
      <c r="R153" s="51">
        <v>33.243233333333336</v>
      </c>
      <c r="S153" s="51">
        <v>1.6524833333333331</v>
      </c>
      <c r="T153" s="51">
        <v>2.7050166666666668</v>
      </c>
      <c r="U153" s="51">
        <v>210.58253333333346</v>
      </c>
      <c r="V153" s="51">
        <v>5.7820999999999998</v>
      </c>
      <c r="W153" s="51">
        <v>8.2005499999999998</v>
      </c>
      <c r="X153" s="51">
        <v>77.105966666666632</v>
      </c>
      <c r="Y153" s="51"/>
      <c r="Z153" s="51"/>
      <c r="AA153" s="52">
        <f t="shared" ref="AA153:AA162" si="30">SUM(D153:Z153)</f>
        <v>598.5823833333335</v>
      </c>
      <c r="AB153" s="50"/>
      <c r="AC153" s="7"/>
      <c r="AD153" s="7"/>
      <c r="AE153" s="9"/>
      <c r="AF153" s="3"/>
      <c r="AG153" s="3"/>
    </row>
    <row r="154" spans="1:33" x14ac:dyDescent="0.2">
      <c r="A154" s="3"/>
      <c r="B154" s="72"/>
      <c r="C154" s="137" t="s">
        <v>56</v>
      </c>
      <c r="D154" s="26">
        <v>63.909766666666663</v>
      </c>
      <c r="E154" s="26">
        <v>2.6814666666666667</v>
      </c>
      <c r="F154" s="26">
        <v>5.3611000000000013</v>
      </c>
      <c r="G154" s="26">
        <v>9.2519000000000045</v>
      </c>
      <c r="H154" s="26">
        <v>18.50758333333334</v>
      </c>
      <c r="I154" s="26">
        <v>27.660433333333327</v>
      </c>
      <c r="J154" s="26">
        <v>24.369200000000014</v>
      </c>
      <c r="K154" s="26">
        <v>4.3060500000000008</v>
      </c>
      <c r="L154" s="26">
        <v>29.542266666666659</v>
      </c>
      <c r="M154" s="26">
        <v>8.8245166666666695</v>
      </c>
      <c r="N154" s="26">
        <v>4.5092333333333343</v>
      </c>
      <c r="O154" s="26">
        <v>3.4359166666666678</v>
      </c>
      <c r="P154" s="26">
        <v>0.18553333333333336</v>
      </c>
      <c r="Q154" s="26">
        <v>32.443466666666673</v>
      </c>
      <c r="R154" s="26">
        <v>29.954216666666671</v>
      </c>
      <c r="S154" s="26">
        <v>1.3575166666666669</v>
      </c>
      <c r="T154" s="26">
        <v>2.4431500000000006</v>
      </c>
      <c r="U154" s="26">
        <v>188.49446666666671</v>
      </c>
      <c r="V154" s="26">
        <v>4.4939333333333336</v>
      </c>
      <c r="W154" s="26">
        <v>7.2125999999999975</v>
      </c>
      <c r="X154" s="26">
        <v>47.728249999999974</v>
      </c>
      <c r="Y154" s="26">
        <v>7.6666666666666669E-4</v>
      </c>
      <c r="Z154" s="26"/>
      <c r="AA154" s="53">
        <f t="shared" si="30"/>
        <v>516.6733333333334</v>
      </c>
      <c r="AB154" s="50"/>
      <c r="AC154" s="7"/>
      <c r="AD154" s="7"/>
      <c r="AE154" s="9"/>
      <c r="AF154" s="3"/>
      <c r="AG154" s="3"/>
    </row>
    <row r="155" spans="1:33" x14ac:dyDescent="0.2">
      <c r="A155" s="3"/>
      <c r="B155" s="72"/>
      <c r="C155" s="137" t="s">
        <v>6</v>
      </c>
      <c r="D155" s="26">
        <v>73.531116666666691</v>
      </c>
      <c r="E155" s="26">
        <v>3.2804666666666673</v>
      </c>
      <c r="F155" s="26">
        <v>6.7668500000000016</v>
      </c>
      <c r="G155" s="26">
        <v>27.033616666666667</v>
      </c>
      <c r="H155" s="26">
        <v>20.346216666666667</v>
      </c>
      <c r="I155" s="26">
        <v>45.264216666666663</v>
      </c>
      <c r="J155" s="26">
        <v>24.588550000000016</v>
      </c>
      <c r="K155" s="26">
        <v>6.2916166666666689</v>
      </c>
      <c r="L155" s="26">
        <v>32.648533333333326</v>
      </c>
      <c r="M155" s="26">
        <v>8.9509500000000006</v>
      </c>
      <c r="N155" s="26">
        <v>7.5053833333333353</v>
      </c>
      <c r="O155" s="26">
        <v>3.6799999999999988</v>
      </c>
      <c r="P155" s="26">
        <v>0.35834999999999995</v>
      </c>
      <c r="Q155" s="26">
        <v>29.077416666666668</v>
      </c>
      <c r="R155" s="26">
        <v>34.061600000000006</v>
      </c>
      <c r="S155" s="26">
        <v>1.9593833333333337</v>
      </c>
      <c r="T155" s="26">
        <v>2.8776000000000002</v>
      </c>
      <c r="U155" s="26">
        <v>225.04709999999983</v>
      </c>
      <c r="V155" s="26">
        <v>4.9036166666666672</v>
      </c>
      <c r="W155" s="26">
        <v>8.0015833333333326</v>
      </c>
      <c r="X155" s="26">
        <v>56.042533333333296</v>
      </c>
      <c r="Y155" s="26"/>
      <c r="Z155" s="26"/>
      <c r="AA155" s="53">
        <f t="shared" si="30"/>
        <v>622.21669999999983</v>
      </c>
      <c r="AB155" s="50"/>
      <c r="AC155" s="7"/>
      <c r="AD155" s="7"/>
      <c r="AE155" s="9"/>
      <c r="AF155" s="3"/>
      <c r="AG155" s="3"/>
    </row>
    <row r="156" spans="1:33" x14ac:dyDescent="0.2">
      <c r="A156" s="3"/>
      <c r="B156" s="72"/>
      <c r="C156" s="138" t="s">
        <v>7</v>
      </c>
      <c r="D156" s="26">
        <v>60.351166666666657</v>
      </c>
      <c r="E156" s="26">
        <v>2.1675166666666668</v>
      </c>
      <c r="F156" s="26">
        <v>9.0311333333333295</v>
      </c>
      <c r="G156" s="26">
        <v>7.9409166666666673</v>
      </c>
      <c r="H156" s="26">
        <v>14.837349999999995</v>
      </c>
      <c r="I156" s="26">
        <v>20.292116666666669</v>
      </c>
      <c r="J156" s="26">
        <v>20.053516666666663</v>
      </c>
      <c r="K156" s="26">
        <v>4.9023666666666648</v>
      </c>
      <c r="L156" s="26">
        <v>26.428149999999995</v>
      </c>
      <c r="M156" s="26">
        <v>10.478816666666672</v>
      </c>
      <c r="N156" s="26">
        <v>5.989166666666665</v>
      </c>
      <c r="O156" s="26">
        <v>4.1231666666666662</v>
      </c>
      <c r="P156" s="26">
        <v>0.2775333333333333</v>
      </c>
      <c r="Q156" s="26">
        <v>19.797100000000004</v>
      </c>
      <c r="R156" s="26">
        <v>26.670866666666662</v>
      </c>
      <c r="S156" s="26">
        <v>1.1839499999999998</v>
      </c>
      <c r="T156" s="26">
        <v>2.9472833333333339</v>
      </c>
      <c r="U156" s="26">
        <v>199.40395000000009</v>
      </c>
      <c r="V156" s="26">
        <v>3.8251833333333338</v>
      </c>
      <c r="W156" s="26">
        <v>35.015233333333342</v>
      </c>
      <c r="X156" s="26">
        <v>126.8806666666667</v>
      </c>
      <c r="Y156" s="26">
        <v>7.6666666666666669E-4</v>
      </c>
      <c r="Z156" s="26"/>
      <c r="AA156" s="53">
        <f t="shared" si="30"/>
        <v>602.59791666666672</v>
      </c>
      <c r="AB156" s="50"/>
      <c r="AC156" s="7"/>
      <c r="AD156" s="7"/>
      <c r="AE156" s="9"/>
      <c r="AF156" s="3"/>
      <c r="AG156" s="3"/>
    </row>
    <row r="157" spans="1:33" x14ac:dyDescent="0.2">
      <c r="A157" s="3"/>
      <c r="B157" s="72"/>
      <c r="C157" s="138" t="s">
        <v>8</v>
      </c>
      <c r="D157" s="26">
        <v>58.795183333333348</v>
      </c>
      <c r="E157" s="26">
        <v>2.6299166666666673</v>
      </c>
      <c r="F157" s="26">
        <v>8.9461333333333375</v>
      </c>
      <c r="G157" s="26">
        <v>8.6484833333333331</v>
      </c>
      <c r="H157" s="26">
        <v>16.897899999999996</v>
      </c>
      <c r="I157" s="26">
        <v>22.332899999999999</v>
      </c>
      <c r="J157" s="26">
        <v>20.735483333333331</v>
      </c>
      <c r="K157" s="26">
        <v>3.0603000000000002</v>
      </c>
      <c r="L157" s="26">
        <v>29.029650000000011</v>
      </c>
      <c r="M157" s="26">
        <v>7.6358166666666651</v>
      </c>
      <c r="N157" s="26">
        <v>5.1027000000000005</v>
      </c>
      <c r="O157" s="26">
        <v>3.1805166666666671</v>
      </c>
      <c r="P157" s="26">
        <v>0.26433333333333331</v>
      </c>
      <c r="Q157" s="26">
        <v>14.823366666666674</v>
      </c>
      <c r="R157" s="26">
        <v>26.490316666666672</v>
      </c>
      <c r="S157" s="26">
        <v>1.4330333333333334</v>
      </c>
      <c r="T157" s="26">
        <v>1.5530833333333338</v>
      </c>
      <c r="U157" s="26">
        <v>184.78838333333329</v>
      </c>
      <c r="V157" s="26">
        <v>4.4385666666666674</v>
      </c>
      <c r="W157" s="26">
        <v>7.4084500000000011</v>
      </c>
      <c r="X157" s="26">
        <v>55.187033333333353</v>
      </c>
      <c r="Y157" s="26">
        <v>8.4999999999999995E-4</v>
      </c>
      <c r="Z157" s="26"/>
      <c r="AA157" s="53">
        <f t="shared" si="30"/>
        <v>483.38240000000002</v>
      </c>
      <c r="AB157" s="50"/>
      <c r="AC157" s="7"/>
      <c r="AD157" s="7"/>
      <c r="AE157" s="9"/>
      <c r="AF157" s="3"/>
      <c r="AG157" s="3"/>
    </row>
    <row r="158" spans="1:33" x14ac:dyDescent="0.2">
      <c r="A158" s="3"/>
      <c r="B158" s="72"/>
      <c r="C158" s="138" t="s">
        <v>9</v>
      </c>
      <c r="D158" s="26">
        <v>64.220933333333335</v>
      </c>
      <c r="E158" s="26">
        <v>3.1608499999999995</v>
      </c>
      <c r="F158" s="26">
        <v>11.071116666666672</v>
      </c>
      <c r="G158" s="26">
        <v>13.150316666666669</v>
      </c>
      <c r="H158" s="26">
        <v>15.842283333333331</v>
      </c>
      <c r="I158" s="26">
        <v>22.616049999999994</v>
      </c>
      <c r="J158" s="26">
        <v>19.712583333333338</v>
      </c>
      <c r="K158" s="26">
        <v>3.9626166666666678</v>
      </c>
      <c r="L158" s="26">
        <v>32.725433333333342</v>
      </c>
      <c r="M158" s="26">
        <v>10.27556666666667</v>
      </c>
      <c r="N158" s="26">
        <v>4.9615333333333345</v>
      </c>
      <c r="O158" s="26">
        <v>5.3242666666666683</v>
      </c>
      <c r="P158" s="26">
        <v>0.14599999999999999</v>
      </c>
      <c r="Q158" s="26">
        <v>17.563016666666673</v>
      </c>
      <c r="R158" s="26">
        <v>33.737816666666674</v>
      </c>
      <c r="S158" s="26">
        <v>1.6219333333333343</v>
      </c>
      <c r="T158" s="26">
        <v>1.5894000000000001</v>
      </c>
      <c r="U158" s="26">
        <v>191.21736666666658</v>
      </c>
      <c r="V158" s="26">
        <v>5.3813499999999994</v>
      </c>
      <c r="W158" s="26">
        <v>8.2714833333333324</v>
      </c>
      <c r="X158" s="26">
        <v>48.146633333333348</v>
      </c>
      <c r="Y158" s="26"/>
      <c r="Z158" s="26"/>
      <c r="AA158" s="53">
        <f t="shared" si="30"/>
        <v>514.69854999999995</v>
      </c>
      <c r="AB158" s="50"/>
      <c r="AC158" s="7"/>
      <c r="AD158" s="7"/>
      <c r="AE158" s="9"/>
      <c r="AF158" s="3"/>
      <c r="AG158" s="3"/>
    </row>
    <row r="159" spans="1:33" x14ac:dyDescent="0.2">
      <c r="A159" s="3"/>
      <c r="B159" s="72"/>
      <c r="C159" s="139" t="s">
        <v>10</v>
      </c>
      <c r="D159" s="26">
        <v>64.229150000000004</v>
      </c>
      <c r="E159" s="26">
        <v>3.7112000000000012</v>
      </c>
      <c r="F159" s="26">
        <v>14.523899999999999</v>
      </c>
      <c r="G159" s="26">
        <v>9.6069333333333358</v>
      </c>
      <c r="H159" s="26">
        <v>14.509566666666668</v>
      </c>
      <c r="I159" s="26">
        <v>28.888716666666664</v>
      </c>
      <c r="J159" s="26">
        <v>21.205633333333328</v>
      </c>
      <c r="K159" s="26">
        <v>3.564483333333333</v>
      </c>
      <c r="L159" s="26">
        <v>31.499016666666662</v>
      </c>
      <c r="M159" s="26">
        <v>8.672716666666668</v>
      </c>
      <c r="N159" s="26">
        <v>4.121133333333332</v>
      </c>
      <c r="O159" s="26">
        <v>3.439833333333334</v>
      </c>
      <c r="P159" s="26">
        <v>0.42668333333333319</v>
      </c>
      <c r="Q159" s="26">
        <v>21.740100000000002</v>
      </c>
      <c r="R159" s="26">
        <v>36.929516666666693</v>
      </c>
      <c r="S159" s="26">
        <v>1.5861499999999995</v>
      </c>
      <c r="T159" s="26">
        <v>1.0089999999999997</v>
      </c>
      <c r="U159" s="26">
        <v>213.74148333333332</v>
      </c>
      <c r="V159" s="26">
        <v>4.8194833333333325</v>
      </c>
      <c r="W159" s="26">
        <v>8.499266666666669</v>
      </c>
      <c r="X159" s="26">
        <v>124.32299999999999</v>
      </c>
      <c r="Y159" s="26"/>
      <c r="Z159" s="26"/>
      <c r="AA159" s="53">
        <f t="shared" si="30"/>
        <v>621.04696666666666</v>
      </c>
      <c r="AB159" s="50"/>
      <c r="AC159" s="7"/>
      <c r="AD159" s="7"/>
      <c r="AE159" s="9"/>
      <c r="AF159" s="3"/>
      <c r="AG159" s="3"/>
    </row>
    <row r="160" spans="1:33" x14ac:dyDescent="0.2">
      <c r="A160" s="3"/>
      <c r="B160" s="72"/>
      <c r="C160" s="139" t="s">
        <v>11</v>
      </c>
      <c r="D160" s="26">
        <v>62.801133333333368</v>
      </c>
      <c r="E160" s="26">
        <v>2.5060333333333333</v>
      </c>
      <c r="F160" s="26">
        <v>10.678949999999995</v>
      </c>
      <c r="G160" s="26">
        <v>8.0704999999999973</v>
      </c>
      <c r="H160" s="26">
        <v>16.635316666666668</v>
      </c>
      <c r="I160" s="26">
        <v>43.857316666666662</v>
      </c>
      <c r="J160" s="26">
        <v>20.832216666666667</v>
      </c>
      <c r="K160" s="26">
        <v>3.4935500000000004</v>
      </c>
      <c r="L160" s="26">
        <v>31.336999999999996</v>
      </c>
      <c r="M160" s="26">
        <v>7.5695666666666677</v>
      </c>
      <c r="N160" s="26">
        <v>5.5763999999999987</v>
      </c>
      <c r="O160" s="26">
        <v>3.0794166666666669</v>
      </c>
      <c r="P160" s="26">
        <v>0.2374333333333333</v>
      </c>
      <c r="Q160" s="26">
        <v>16.748783333333336</v>
      </c>
      <c r="R160" s="26">
        <v>32.479016666666688</v>
      </c>
      <c r="S160" s="26">
        <v>2.4688499999999998</v>
      </c>
      <c r="T160" s="26">
        <v>2.3798500000000002</v>
      </c>
      <c r="U160" s="26">
        <v>214.86431666666664</v>
      </c>
      <c r="V160" s="26">
        <v>4.8800000000000017</v>
      </c>
      <c r="W160" s="26">
        <v>8.5489500000000014</v>
      </c>
      <c r="X160" s="26">
        <v>125.02915</v>
      </c>
      <c r="Y160" s="26"/>
      <c r="Z160" s="26"/>
      <c r="AA160" s="53">
        <f t="shared" si="30"/>
        <v>624.07375000000002</v>
      </c>
      <c r="AB160" s="50"/>
      <c r="AC160" s="7"/>
      <c r="AD160" s="7"/>
      <c r="AE160" s="9"/>
      <c r="AF160" s="3"/>
      <c r="AG160" s="3"/>
    </row>
    <row r="161" spans="1:33" x14ac:dyDescent="0.2">
      <c r="A161" s="3"/>
      <c r="B161" s="72"/>
      <c r="C161" s="139" t="s">
        <v>12</v>
      </c>
      <c r="D161" s="26">
        <v>60.246083333333296</v>
      </c>
      <c r="E161" s="26">
        <v>2.7219833333333328</v>
      </c>
      <c r="F161" s="26">
        <v>27.094416666666664</v>
      </c>
      <c r="G161" s="26">
        <v>9.8206500000000041</v>
      </c>
      <c r="H161" s="26">
        <v>15.786950000000003</v>
      </c>
      <c r="I161" s="26">
        <v>26.746283333333345</v>
      </c>
      <c r="J161" s="26">
        <v>18.057416666666665</v>
      </c>
      <c r="K161" s="26">
        <v>5.5188833333333349</v>
      </c>
      <c r="L161" s="26">
        <v>30.254750000000005</v>
      </c>
      <c r="M161" s="26">
        <v>13.435366666666665</v>
      </c>
      <c r="N161" s="26">
        <v>6.7497833333333324</v>
      </c>
      <c r="O161" s="26">
        <v>3.4569333333333327</v>
      </c>
      <c r="P161" s="26">
        <v>0.1704333333333333</v>
      </c>
      <c r="Q161" s="26">
        <v>14.025416666666663</v>
      </c>
      <c r="R161" s="26">
        <v>40.243583333333341</v>
      </c>
      <c r="S161" s="26">
        <v>2.3827999999999996</v>
      </c>
      <c r="T161" s="26">
        <v>1.7593333333333339</v>
      </c>
      <c r="U161" s="26">
        <v>192.94043333333337</v>
      </c>
      <c r="V161" s="26">
        <v>4.9499833333333338</v>
      </c>
      <c r="W161" s="26">
        <v>8.1568166666666659</v>
      </c>
      <c r="X161" s="26">
        <v>88.370433333333352</v>
      </c>
      <c r="Y161" s="26"/>
      <c r="Z161" s="26"/>
      <c r="AA161" s="53">
        <f t="shared" si="30"/>
        <v>572.88873333333333</v>
      </c>
      <c r="AB161" s="50"/>
      <c r="AC161" s="7"/>
      <c r="AD161" s="7"/>
      <c r="AE161" s="9"/>
      <c r="AF161" s="3"/>
      <c r="AG161" s="3"/>
    </row>
    <row r="162" spans="1:33" ht="13.5" thickBot="1" x14ac:dyDescent="0.25">
      <c r="A162" s="3"/>
      <c r="B162" s="85" t="s">
        <v>71</v>
      </c>
      <c r="C162" s="135"/>
      <c r="D162" s="75">
        <f>SUM(D153:D161)</f>
        <v>578.67003333333344</v>
      </c>
      <c r="E162" s="75">
        <f t="shared" ref="E162:Y162" si="31">SUM(E153:E161)</f>
        <v>25.586050000000004</v>
      </c>
      <c r="F162" s="75">
        <f t="shared" si="31"/>
        <v>99.613266666666661</v>
      </c>
      <c r="G162" s="75">
        <f t="shared" si="31"/>
        <v>104.31656666666667</v>
      </c>
      <c r="H162" s="75">
        <f t="shared" si="31"/>
        <v>144.62419999999997</v>
      </c>
      <c r="I162" s="75">
        <f t="shared" si="31"/>
        <v>263.59681666666665</v>
      </c>
      <c r="J162" s="75">
        <f t="shared" si="31"/>
        <v>192.89671666666669</v>
      </c>
      <c r="K162" s="75">
        <f t="shared" si="31"/>
        <v>50.807750000000006</v>
      </c>
      <c r="L162" s="75">
        <f t="shared" si="31"/>
        <v>278.81406666666663</v>
      </c>
      <c r="M162" s="75">
        <f t="shared" si="31"/>
        <v>85.324050000000028</v>
      </c>
      <c r="N162" s="75">
        <f t="shared" si="31"/>
        <v>51.099650000000004</v>
      </c>
      <c r="O162" s="75">
        <f t="shared" si="31"/>
        <v>33.691283333333331</v>
      </c>
      <c r="P162" s="75">
        <f t="shared" si="31"/>
        <v>2.5048999999999997</v>
      </c>
      <c r="Q162" s="75">
        <f t="shared" si="31"/>
        <v>203.21016666666671</v>
      </c>
      <c r="R162" s="75">
        <f t="shared" si="31"/>
        <v>293.81016666666676</v>
      </c>
      <c r="S162" s="75">
        <f t="shared" si="31"/>
        <v>15.646099999999999</v>
      </c>
      <c r="T162" s="75">
        <f t="shared" si="31"/>
        <v>19.263716666666667</v>
      </c>
      <c r="U162" s="75">
        <f t="shared" si="31"/>
        <v>1821.0800333333332</v>
      </c>
      <c r="V162" s="75">
        <f t="shared" si="31"/>
        <v>43.474216666666671</v>
      </c>
      <c r="W162" s="75">
        <f t="shared" si="31"/>
        <v>99.314933333333357</v>
      </c>
      <c r="X162" s="75">
        <f t="shared" si="31"/>
        <v>748.81366666666668</v>
      </c>
      <c r="Y162" s="75">
        <f t="shared" si="31"/>
        <v>2.3833333333333332E-3</v>
      </c>
      <c r="Z162" s="132"/>
      <c r="AA162" s="78">
        <f t="shared" si="30"/>
        <v>5156.1607333333322</v>
      </c>
      <c r="AB162" s="50"/>
      <c r="AC162" s="7"/>
      <c r="AD162" s="7"/>
      <c r="AE162" s="9"/>
      <c r="AF162" s="3"/>
      <c r="AG162" s="3"/>
    </row>
    <row r="163" spans="1:33" ht="13.5" thickBot="1" x14ac:dyDescent="0.25">
      <c r="A163" s="3"/>
      <c r="B163" s="70"/>
      <c r="C163" s="69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5"/>
      <c r="AB163" s="50"/>
      <c r="AC163" s="7"/>
      <c r="AD163" s="7"/>
      <c r="AE163" s="9"/>
      <c r="AF163" s="3"/>
      <c r="AG163" s="3"/>
    </row>
    <row r="164" spans="1:33" ht="13.5" thickBot="1" x14ac:dyDescent="0.25">
      <c r="A164" s="3"/>
      <c r="B164" s="104" t="s">
        <v>72</v>
      </c>
      <c r="C164" s="105"/>
      <c r="D164" s="106">
        <f>+D162/SUM(D140:D148)-1</f>
        <v>-0.49470558002899456</v>
      </c>
      <c r="E164" s="107">
        <f t="shared" ref="E164:X164" si="32">+E162/SUM(E140:E148)-1</f>
        <v>-0.55001960944090533</v>
      </c>
      <c r="F164" s="107">
        <f t="shared" si="32"/>
        <v>-7.1172929353584546E-2</v>
      </c>
      <c r="G164" s="107">
        <f t="shared" si="32"/>
        <v>-0.57140599374809553</v>
      </c>
      <c r="H164" s="107">
        <f t="shared" si="32"/>
        <v>-0.30594981263540688</v>
      </c>
      <c r="I164" s="107">
        <f t="shared" si="32"/>
        <v>-0.35659231128290181</v>
      </c>
      <c r="J164" s="107">
        <f t="shared" si="32"/>
        <v>-0.37993415853747259</v>
      </c>
      <c r="K164" s="107">
        <f t="shared" si="32"/>
        <v>-0.53150170450196921</v>
      </c>
      <c r="L164" s="107">
        <f t="shared" si="32"/>
        <v>-0.4766674860791128</v>
      </c>
      <c r="M164" s="107">
        <f t="shared" si="32"/>
        <v>-0.36884878067303317</v>
      </c>
      <c r="N164" s="107">
        <f t="shared" si="32"/>
        <v>-0.75243707025917983</v>
      </c>
      <c r="O164" s="107">
        <f t="shared" si="32"/>
        <v>-0.50383425249196345</v>
      </c>
      <c r="P164" s="107">
        <f t="shared" si="32"/>
        <v>-0.51298751798421283</v>
      </c>
      <c r="Q164" s="107">
        <f t="shared" si="32"/>
        <v>-0.69145826780755604</v>
      </c>
      <c r="R164" s="107">
        <f t="shared" si="32"/>
        <v>-0.45553679656941981</v>
      </c>
      <c r="S164" s="107">
        <f t="shared" si="32"/>
        <v>-0.68449898957377253</v>
      </c>
      <c r="T164" s="107">
        <f t="shared" si="32"/>
        <v>-0.20668477294737719</v>
      </c>
      <c r="U164" s="107">
        <f t="shared" si="32"/>
        <v>-0.53772194691129394</v>
      </c>
      <c r="V164" s="107">
        <f t="shared" si="32"/>
        <v>-0.58342208830588738</v>
      </c>
      <c r="W164" s="107">
        <f t="shared" si="32"/>
        <v>-0.47125414423664935</v>
      </c>
      <c r="X164" s="107">
        <f t="shared" si="32"/>
        <v>-0.38474550273507868</v>
      </c>
      <c r="Y164" s="107"/>
      <c r="Z164" s="107"/>
      <c r="AA164" s="114">
        <f>+AA162/SUM(AA140:AA148)-1</f>
        <v>-0.49737596548823493</v>
      </c>
      <c r="AB164" s="50"/>
      <c r="AC164" s="7"/>
      <c r="AD164" s="7"/>
      <c r="AE164" s="9"/>
      <c r="AF164" s="3"/>
      <c r="AG164" s="3"/>
    </row>
    <row r="165" spans="1:33" x14ac:dyDescent="0.2">
      <c r="A165" s="3"/>
      <c r="B165" s="70"/>
      <c r="C165" s="69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5"/>
      <c r="AB165" s="50"/>
      <c r="AC165" s="7"/>
      <c r="AD165" s="7"/>
      <c r="AE165" s="9"/>
      <c r="AF165" s="3"/>
      <c r="AG165" s="3"/>
    </row>
    <row r="166" spans="1:33" x14ac:dyDescent="0.2">
      <c r="A166" s="3"/>
      <c r="B166" s="70"/>
      <c r="C166" s="69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5"/>
      <c r="AB166" s="50"/>
      <c r="AC166" s="7"/>
      <c r="AD166" s="7"/>
      <c r="AE166" s="9"/>
      <c r="AF166" s="3"/>
      <c r="AG166" s="3"/>
    </row>
    <row r="167" spans="1:33" x14ac:dyDescent="0.2">
      <c r="A167" s="3"/>
      <c r="B167" s="21" t="s">
        <v>3</v>
      </c>
      <c r="C167" s="4"/>
      <c r="D167" s="148"/>
      <c r="E167" s="148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50"/>
      <c r="AC167" s="7"/>
      <c r="AD167" s="7"/>
      <c r="AE167" s="9"/>
      <c r="AF167" s="3"/>
      <c r="AG167" s="3"/>
    </row>
    <row r="168" spans="1:33" x14ac:dyDescent="0.2">
      <c r="A168" s="3"/>
      <c r="B168" s="37"/>
      <c r="C168" s="4"/>
      <c r="D168" s="4"/>
      <c r="E168" s="4"/>
      <c r="F168" s="4"/>
      <c r="G168" s="4"/>
      <c r="H168" s="4"/>
      <c r="I168" s="4"/>
      <c r="J168" s="4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50"/>
      <c r="AC168" s="7"/>
      <c r="AD168" s="7"/>
      <c r="AE168" s="9"/>
      <c r="AF168" s="3"/>
      <c r="AG168" s="3"/>
    </row>
    <row r="169" spans="1:33" x14ac:dyDescent="0.2">
      <c r="A169" s="3"/>
      <c r="B169" s="37"/>
      <c r="C169" s="4"/>
      <c r="D169" s="4"/>
      <c r="E169" s="4"/>
      <c r="F169" s="4"/>
      <c r="G169" s="4"/>
      <c r="H169" s="4"/>
      <c r="I169" s="4"/>
      <c r="J169" s="4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50"/>
      <c r="AC169" s="7"/>
      <c r="AD169" s="7"/>
      <c r="AE169" s="9"/>
      <c r="AF169" s="3"/>
      <c r="AG169" s="3"/>
    </row>
    <row r="170" spans="1:33" x14ac:dyDescent="0.2">
      <c r="A170" s="3"/>
      <c r="B170" s="37"/>
      <c r="C170" s="4"/>
      <c r="D170" s="4"/>
      <c r="E170" s="4"/>
      <c r="F170" s="4"/>
      <c r="G170" s="4"/>
      <c r="H170" s="4"/>
      <c r="I170" s="4"/>
      <c r="J170" s="4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50"/>
      <c r="AC170" s="7"/>
      <c r="AD170" s="7"/>
      <c r="AE170" s="9"/>
      <c r="AF170" s="3"/>
      <c r="AG170" s="3"/>
    </row>
    <row r="171" spans="1:33" x14ac:dyDescent="0.2">
      <c r="A171" s="3"/>
      <c r="B171" s="37"/>
      <c r="C171" s="4"/>
      <c r="D171" s="4"/>
      <c r="E171" s="4"/>
      <c r="F171" s="4"/>
      <c r="G171" s="4"/>
      <c r="H171" s="4"/>
      <c r="I171" s="4"/>
      <c r="J171" s="4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50"/>
      <c r="AC171" s="7"/>
      <c r="AD171" s="7"/>
      <c r="AE171" s="9"/>
      <c r="AF171" s="3"/>
      <c r="AG171" s="3"/>
    </row>
    <row r="172" spans="1:33" x14ac:dyDescent="0.2">
      <c r="A172" s="3"/>
      <c r="B172" s="37"/>
      <c r="C172" s="4"/>
      <c r="D172" s="4"/>
      <c r="E172" s="4"/>
      <c r="F172" s="4"/>
      <c r="G172" s="4"/>
      <c r="H172" s="4"/>
      <c r="I172" s="4"/>
      <c r="J172" s="4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50"/>
      <c r="AC172" s="7"/>
      <c r="AD172" s="7"/>
      <c r="AE172" s="9"/>
      <c r="AF172" s="3"/>
      <c r="AG172" s="3"/>
    </row>
    <row r="173" spans="1:33" x14ac:dyDescent="0.2">
      <c r="A173" s="3"/>
      <c r="B173" s="37"/>
      <c r="C173" s="4"/>
      <c r="D173" s="4"/>
      <c r="E173" s="4"/>
      <c r="F173" s="4"/>
      <c r="G173" s="4"/>
      <c r="H173" s="4"/>
      <c r="I173" s="4"/>
      <c r="J173" s="4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50"/>
      <c r="AC173" s="7"/>
      <c r="AD173" s="7"/>
      <c r="AE173" s="9"/>
      <c r="AF173" s="3"/>
      <c r="AG173" s="3"/>
    </row>
    <row r="174" spans="1:33" x14ac:dyDescent="0.2">
      <c r="A174" s="3"/>
      <c r="B174" s="37"/>
      <c r="C174" s="4"/>
      <c r="D174" s="4"/>
      <c r="E174" s="4"/>
      <c r="F174" s="4"/>
      <c r="G174" s="4"/>
      <c r="H174" s="4"/>
      <c r="I174" s="4"/>
      <c r="J174" s="4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50"/>
      <c r="AC174" s="7"/>
      <c r="AD174" s="7"/>
      <c r="AE174" s="9"/>
      <c r="AF174" s="3"/>
      <c r="AG174" s="3"/>
    </row>
    <row r="175" spans="1:33" x14ac:dyDescent="0.2">
      <c r="A175" s="3"/>
      <c r="B175" s="37"/>
      <c r="C175" s="4"/>
      <c r="D175" s="4"/>
      <c r="E175" s="4"/>
      <c r="F175" s="4"/>
      <c r="G175" s="4"/>
      <c r="H175" s="4"/>
      <c r="I175" s="4"/>
      <c r="J175" s="4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50"/>
      <c r="AC175" s="7"/>
      <c r="AD175" s="9"/>
      <c r="AE175" s="9"/>
      <c r="AF175" s="3"/>
      <c r="AG175" s="3"/>
    </row>
    <row r="176" spans="1:33" x14ac:dyDescent="0.2">
      <c r="A176" s="3"/>
      <c r="B176" s="37"/>
      <c r="C176" s="4"/>
      <c r="D176" s="4"/>
      <c r="E176" s="4"/>
      <c r="F176" s="4"/>
      <c r="G176" s="4"/>
      <c r="H176" s="4"/>
      <c r="I176" s="4"/>
      <c r="J176" s="4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50"/>
      <c r="AC176" s="7"/>
      <c r="AD176" s="9"/>
      <c r="AE176" s="9"/>
      <c r="AF176" s="3"/>
      <c r="AG176" s="3"/>
    </row>
    <row r="177" spans="1:33" x14ac:dyDescent="0.2">
      <c r="A177" s="3"/>
      <c r="B177" s="3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50"/>
      <c r="AC177" s="7"/>
      <c r="AD177" s="9"/>
      <c r="AE177" s="9"/>
      <c r="AF177" s="3"/>
      <c r="AG177" s="3"/>
    </row>
    <row r="178" spans="1:33" x14ac:dyDescent="0.2">
      <c r="A178" s="3"/>
      <c r="B178" s="3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50"/>
      <c r="AC178" s="7"/>
      <c r="AD178" s="9"/>
      <c r="AE178" s="9"/>
      <c r="AF178" s="3"/>
      <c r="AG178" s="3"/>
    </row>
    <row r="179" spans="1:33" x14ac:dyDescent="0.2">
      <c r="A179" s="3"/>
      <c r="B179" s="3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50"/>
      <c r="AC179" s="7"/>
      <c r="AD179" s="9"/>
      <c r="AE179" s="9"/>
      <c r="AF179" s="3"/>
      <c r="AG179" s="3"/>
    </row>
    <row r="180" spans="1:33" x14ac:dyDescent="0.2">
      <c r="A180" s="3"/>
      <c r="B180" s="3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50"/>
      <c r="AC180" s="7"/>
      <c r="AD180" s="9"/>
      <c r="AE180" s="9"/>
      <c r="AF180" s="3"/>
      <c r="AG180" s="3"/>
    </row>
    <row r="181" spans="1:33" x14ac:dyDescent="0.2">
      <c r="A181" s="3"/>
      <c r="B181" s="3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50"/>
      <c r="AC181" s="7"/>
      <c r="AD181" s="9"/>
      <c r="AE181" s="9"/>
      <c r="AF181" s="3"/>
      <c r="AG181" s="3"/>
    </row>
    <row r="182" spans="1:33" x14ac:dyDescent="0.2">
      <c r="A182" s="3"/>
      <c r="B182" s="3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50"/>
      <c r="AC182" s="7"/>
      <c r="AD182" s="9"/>
      <c r="AE182" s="9"/>
      <c r="AF182" s="3"/>
      <c r="AG182" s="3"/>
    </row>
    <row r="183" spans="1:33" x14ac:dyDescent="0.2">
      <c r="A183" s="3"/>
      <c r="B183" s="3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50"/>
      <c r="AC183" s="7"/>
      <c r="AD183" s="9"/>
      <c r="AE183" s="9"/>
      <c r="AF183" s="3"/>
      <c r="AG183" s="3"/>
    </row>
    <row r="184" spans="1:33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50"/>
      <c r="AC184" s="7"/>
      <c r="AD184" s="9"/>
      <c r="AE184" s="9"/>
      <c r="AF184" s="3"/>
      <c r="AG184" s="3"/>
    </row>
    <row r="185" spans="1:33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50"/>
      <c r="AC185" s="7"/>
      <c r="AD185" s="9"/>
      <c r="AE185" s="9"/>
      <c r="AF185" s="3"/>
      <c r="AG185" s="3"/>
    </row>
    <row r="186" spans="1:33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50"/>
      <c r="AC186" s="7"/>
      <c r="AD186" s="9"/>
      <c r="AE186" s="9"/>
      <c r="AF186" s="3"/>
      <c r="AG186" s="3"/>
    </row>
    <row r="187" spans="1:33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50"/>
      <c r="AC187" s="7"/>
      <c r="AD187" s="9"/>
      <c r="AE187" s="9"/>
      <c r="AF187" s="3"/>
      <c r="AG187" s="3"/>
    </row>
    <row r="188" spans="1:33" x14ac:dyDescent="0.2">
      <c r="A188" s="3"/>
      <c r="B188" s="4"/>
      <c r="C188" s="4"/>
      <c r="D188" s="37"/>
      <c r="E188" s="4"/>
      <c r="F188" s="4"/>
      <c r="G188" s="4"/>
      <c r="H188" s="4"/>
      <c r="I188" s="4"/>
      <c r="J188" s="4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50"/>
      <c r="AC188" s="7"/>
      <c r="AD188" s="9"/>
      <c r="AE188" s="9"/>
      <c r="AF188" s="3"/>
      <c r="AG188" s="3"/>
    </row>
    <row r="189" spans="1:33" x14ac:dyDescent="0.2">
      <c r="A189" s="3"/>
      <c r="B189" s="17"/>
      <c r="C189" s="14"/>
      <c r="D189" s="14"/>
      <c r="E189" s="14"/>
      <c r="F189" s="14"/>
      <c r="G189" s="14"/>
      <c r="H189" s="14"/>
      <c r="I189" s="15"/>
      <c r="J189" s="14"/>
      <c r="K189" s="8"/>
      <c r="L189" s="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50"/>
      <c r="AC189" s="7"/>
      <c r="AD189" s="9"/>
      <c r="AE189" s="9"/>
      <c r="AF189" s="3"/>
      <c r="AG189" s="3"/>
    </row>
    <row r="190" spans="1:33" x14ac:dyDescent="0.2">
      <c r="A190" s="3"/>
      <c r="B190" s="17"/>
      <c r="C190" s="14"/>
      <c r="D190" s="14"/>
      <c r="E190" s="14"/>
      <c r="F190" s="14"/>
      <c r="G190" s="14"/>
      <c r="H190" s="14"/>
      <c r="I190" s="15"/>
      <c r="J190" s="14"/>
      <c r="K190" s="8"/>
      <c r="L190" s="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50"/>
      <c r="AC190" s="7"/>
      <c r="AD190" s="9"/>
      <c r="AE190" s="9"/>
      <c r="AF190" s="3"/>
      <c r="AG190" s="3"/>
    </row>
    <row r="191" spans="1:33" hidden="1" x14ac:dyDescent="0.2">
      <c r="A191" s="3"/>
      <c r="B191" s="17"/>
      <c r="C191" s="14"/>
      <c r="D191" s="14"/>
      <c r="E191" s="14"/>
      <c r="F191" s="14"/>
      <c r="G191" s="14"/>
      <c r="H191" s="14"/>
      <c r="I191" s="15"/>
      <c r="J191" s="14"/>
      <c r="K191" s="8"/>
      <c r="L191" s="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50"/>
      <c r="AC191" s="7"/>
      <c r="AD191" s="9"/>
      <c r="AE191" s="9"/>
      <c r="AF191" s="3"/>
      <c r="AG191" s="3"/>
    </row>
    <row r="192" spans="1:33" hidden="1" x14ac:dyDescent="0.2">
      <c r="A192" s="3"/>
      <c r="B192" s="16"/>
      <c r="C192" s="14"/>
      <c r="D192" s="14"/>
      <c r="E192" s="14"/>
      <c r="F192" s="14"/>
      <c r="G192" s="14"/>
      <c r="H192" s="14"/>
      <c r="I192" s="15"/>
      <c r="J192" s="14"/>
      <c r="K192" s="8"/>
      <c r="L192" s="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50"/>
      <c r="AC192" s="7"/>
      <c r="AD192" s="9"/>
      <c r="AE192" s="9"/>
      <c r="AF192" s="3"/>
      <c r="AG192" s="3"/>
    </row>
    <row r="193" spans="1:33" hidden="1" x14ac:dyDescent="0.2">
      <c r="A193" s="3"/>
      <c r="B193" s="16"/>
      <c r="C193" s="14"/>
      <c r="D193" s="14"/>
      <c r="E193" s="14"/>
      <c r="F193" s="14"/>
      <c r="G193" s="14"/>
      <c r="H193" s="14"/>
      <c r="I193" s="15"/>
      <c r="J193" s="14"/>
      <c r="K193" s="8"/>
      <c r="L193" s="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50"/>
      <c r="AC193" s="7"/>
      <c r="AD193" s="9"/>
      <c r="AE193" s="9"/>
      <c r="AF193" s="3"/>
      <c r="AG193" s="3"/>
    </row>
    <row r="194" spans="1:33" hidden="1" x14ac:dyDescent="0.2">
      <c r="A194" s="3"/>
      <c r="B194" s="16"/>
      <c r="C194" s="14"/>
      <c r="D194" s="14"/>
      <c r="E194" s="14"/>
      <c r="F194" s="14"/>
      <c r="G194" s="14"/>
      <c r="H194" s="14"/>
      <c r="I194" s="15"/>
      <c r="J194" s="14"/>
      <c r="K194" s="8"/>
      <c r="L194" s="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50"/>
      <c r="AC194" s="7"/>
      <c r="AD194" s="9"/>
      <c r="AE194" s="9"/>
      <c r="AF194" s="3"/>
      <c r="AG194" s="3"/>
    </row>
    <row r="195" spans="1:33" hidden="1" x14ac:dyDescent="0.2">
      <c r="A195" s="3"/>
      <c r="B195" s="16"/>
      <c r="C195" s="14"/>
      <c r="D195" s="14"/>
      <c r="E195" s="14"/>
      <c r="F195" s="14"/>
      <c r="G195" s="14"/>
      <c r="H195" s="14"/>
      <c r="I195" s="15"/>
      <c r="J195" s="4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50"/>
      <c r="AC195" s="7"/>
      <c r="AD195" s="9"/>
      <c r="AE195" s="9"/>
      <c r="AF195" s="3"/>
      <c r="AG195" s="3"/>
    </row>
    <row r="196" spans="1:33" hidden="1" x14ac:dyDescent="0.2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50"/>
      <c r="AC196" s="7"/>
      <c r="AD196" s="9"/>
      <c r="AE196" s="9"/>
      <c r="AF196" s="3"/>
      <c r="AG196" s="3"/>
    </row>
    <row r="197" spans="1:33" hidden="1" x14ac:dyDescent="0.2">
      <c r="A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50"/>
      <c r="AC197" s="7"/>
      <c r="AD197" s="9"/>
      <c r="AE197" s="9"/>
      <c r="AF197" s="3"/>
      <c r="AG197" s="3"/>
    </row>
    <row r="198" spans="1:33" hidden="1" x14ac:dyDescent="0.2">
      <c r="A198" s="3"/>
      <c r="AB198" s="50"/>
      <c r="AC198" s="7"/>
      <c r="AD198" s="9"/>
      <c r="AE198" s="9"/>
      <c r="AF198" s="3"/>
      <c r="AG198" s="3"/>
    </row>
    <row r="199" spans="1:33" hidden="1" x14ac:dyDescent="0.2">
      <c r="A199" s="3"/>
      <c r="AB199" s="50"/>
      <c r="AC199" s="7"/>
      <c r="AD199" s="9"/>
      <c r="AE199" s="9"/>
      <c r="AF199" s="3"/>
      <c r="AG199" s="3"/>
    </row>
    <row r="200" spans="1:33" hidden="1" x14ac:dyDescent="0.2">
      <c r="A200" s="3"/>
      <c r="AB200" s="50"/>
      <c r="AC200" s="7"/>
      <c r="AD200" s="9"/>
      <c r="AE200" s="9"/>
      <c r="AF200" s="3"/>
      <c r="AG200" s="3"/>
    </row>
    <row r="201" spans="1:33" hidden="1" x14ac:dyDescent="0.2">
      <c r="A201" s="3"/>
      <c r="AB201" s="50"/>
      <c r="AC201" s="7"/>
      <c r="AD201" s="9"/>
      <c r="AE201" s="9"/>
      <c r="AF201" s="3"/>
      <c r="AG201" s="3"/>
    </row>
    <row r="202" spans="1:33" hidden="1" x14ac:dyDescent="0.2">
      <c r="A202" s="3"/>
      <c r="AB202" s="50"/>
      <c r="AC202" s="7"/>
      <c r="AD202" s="9"/>
      <c r="AE202" s="9"/>
      <c r="AF202" s="3"/>
      <c r="AG202" s="3"/>
    </row>
    <row r="203" spans="1:33" hidden="1" x14ac:dyDescent="0.2">
      <c r="A203" s="3"/>
      <c r="AB203" s="50"/>
      <c r="AC203" s="7"/>
      <c r="AD203" s="9"/>
      <c r="AE203" s="9"/>
      <c r="AF203" s="3"/>
      <c r="AG203" s="3"/>
    </row>
    <row r="204" spans="1:33" hidden="1" x14ac:dyDescent="0.2">
      <c r="A204" s="3"/>
      <c r="AB204" s="50"/>
      <c r="AC204" s="7"/>
      <c r="AD204" s="9"/>
      <c r="AE204" s="9"/>
      <c r="AF204" s="3"/>
      <c r="AG204" s="3"/>
    </row>
    <row r="205" spans="1:33" hidden="1" x14ac:dyDescent="0.2">
      <c r="A205" s="3"/>
      <c r="AB205" s="50"/>
      <c r="AC205" s="7"/>
      <c r="AD205" s="9"/>
      <c r="AE205" s="9"/>
      <c r="AF205" s="3"/>
      <c r="AG205" s="3"/>
    </row>
    <row r="206" spans="1:33" hidden="1" x14ac:dyDescent="0.2">
      <c r="A206" s="3"/>
      <c r="AB206" s="50"/>
      <c r="AC206" s="7"/>
      <c r="AD206" s="9"/>
      <c r="AE206" s="9"/>
      <c r="AF206" s="3"/>
      <c r="AG206" s="3"/>
    </row>
    <row r="207" spans="1:33" hidden="1" x14ac:dyDescent="0.2">
      <c r="A207" s="3"/>
      <c r="AB207" s="50"/>
      <c r="AC207" s="7"/>
      <c r="AD207" s="9"/>
      <c r="AE207" s="9"/>
      <c r="AF207" s="3"/>
      <c r="AG207" s="3"/>
    </row>
    <row r="208" spans="1:33" hidden="1" x14ac:dyDescent="0.2">
      <c r="A208" s="3"/>
      <c r="AB208" s="50"/>
      <c r="AC208" s="7"/>
      <c r="AD208" s="9"/>
      <c r="AE208" s="9"/>
      <c r="AF208" s="3"/>
      <c r="AG208" s="3"/>
    </row>
    <row r="209" spans="1:33" hidden="1" x14ac:dyDescent="0.2">
      <c r="A209" s="3"/>
      <c r="AB209" s="50"/>
      <c r="AC209" s="7"/>
      <c r="AD209" s="9"/>
      <c r="AE209" s="9"/>
      <c r="AF209" s="3"/>
      <c r="AG209" s="3"/>
    </row>
    <row r="210" spans="1:33" hidden="1" x14ac:dyDescent="0.2">
      <c r="A210" s="3"/>
      <c r="AB210" s="50"/>
      <c r="AC210" s="7"/>
      <c r="AD210" s="9"/>
      <c r="AE210" s="9"/>
      <c r="AF210" s="3"/>
      <c r="AG210" s="3"/>
    </row>
    <row r="211" spans="1:33" hidden="1" x14ac:dyDescent="0.2">
      <c r="A211" s="3"/>
      <c r="AB211" s="50"/>
      <c r="AC211" s="7"/>
      <c r="AD211" s="9"/>
      <c r="AE211" s="9"/>
      <c r="AF211" s="3"/>
      <c r="AG211" s="3"/>
    </row>
    <row r="212" spans="1:33" hidden="1" x14ac:dyDescent="0.2">
      <c r="A212" s="3"/>
      <c r="AB212" s="50"/>
      <c r="AC212" s="7"/>
      <c r="AD212" s="9"/>
      <c r="AE212" s="9"/>
      <c r="AF212" s="3"/>
      <c r="AG212" s="3"/>
    </row>
    <row r="213" spans="1:33" hidden="1" x14ac:dyDescent="0.2">
      <c r="A213" s="3"/>
      <c r="AB213" s="50"/>
      <c r="AC213" s="7"/>
      <c r="AD213" s="9"/>
      <c r="AE213" s="9"/>
      <c r="AF213" s="3"/>
      <c r="AG213" s="3"/>
    </row>
    <row r="214" spans="1:33" hidden="1" x14ac:dyDescent="0.2">
      <c r="A214" s="3"/>
      <c r="AB214" s="50"/>
      <c r="AC214" s="7"/>
      <c r="AD214" s="9"/>
      <c r="AE214" s="9"/>
      <c r="AF214" s="3"/>
      <c r="AG214" s="3"/>
    </row>
    <row r="215" spans="1:33" hidden="1" x14ac:dyDescent="0.2">
      <c r="A215" s="3"/>
      <c r="AB215" s="50"/>
      <c r="AC215" s="7"/>
      <c r="AD215" s="9"/>
      <c r="AE215" s="9"/>
      <c r="AF215" s="3"/>
      <c r="AG215" s="3"/>
    </row>
    <row r="216" spans="1:33" hidden="1" x14ac:dyDescent="0.2">
      <c r="A216" s="3"/>
      <c r="AB216" s="50"/>
      <c r="AC216" s="7"/>
      <c r="AD216" s="9"/>
      <c r="AE216" s="9"/>
      <c r="AF216" s="3"/>
      <c r="AG216" s="3"/>
    </row>
    <row r="217" spans="1:33" hidden="1" x14ac:dyDescent="0.2">
      <c r="A217" s="3"/>
      <c r="AB217" s="50"/>
      <c r="AC217" s="7"/>
      <c r="AD217" s="9"/>
      <c r="AE217" s="9"/>
      <c r="AF217" s="3"/>
      <c r="AG217" s="3"/>
    </row>
    <row r="218" spans="1:33" hidden="1" x14ac:dyDescent="0.2">
      <c r="A218" s="3"/>
      <c r="AB218" s="50"/>
      <c r="AC218" s="7"/>
      <c r="AD218" s="9"/>
      <c r="AE218" s="9"/>
      <c r="AF218" s="3"/>
      <c r="AG218" s="3"/>
    </row>
    <row r="219" spans="1:33" hidden="1" x14ac:dyDescent="0.2">
      <c r="A219" s="3"/>
      <c r="AB219" s="50"/>
      <c r="AC219" s="7"/>
      <c r="AD219" s="9"/>
      <c r="AE219" s="9"/>
      <c r="AF219" s="3"/>
      <c r="AG219" s="3"/>
    </row>
    <row r="220" spans="1:33" hidden="1" x14ac:dyDescent="0.2">
      <c r="A220" s="3"/>
      <c r="AB220" s="50"/>
      <c r="AC220" s="7"/>
      <c r="AD220" s="9"/>
      <c r="AE220" s="9"/>
      <c r="AF220" s="3"/>
      <c r="AG220" s="3"/>
    </row>
    <row r="221" spans="1:33" hidden="1" x14ac:dyDescent="0.2">
      <c r="A221" s="3"/>
      <c r="AB221" s="50"/>
      <c r="AC221" s="7"/>
      <c r="AD221" s="9"/>
      <c r="AE221" s="9"/>
      <c r="AF221" s="3"/>
      <c r="AG221" s="3"/>
    </row>
    <row r="222" spans="1:33" hidden="1" x14ac:dyDescent="0.2">
      <c r="A222" s="3"/>
      <c r="AB222" s="50"/>
      <c r="AC222" s="7"/>
      <c r="AD222" s="9"/>
      <c r="AE222" s="9"/>
      <c r="AF222" s="3"/>
      <c r="AG222" s="3"/>
    </row>
    <row r="223" spans="1:33" hidden="1" x14ac:dyDescent="0.2">
      <c r="A223" s="3"/>
      <c r="AB223" s="50"/>
      <c r="AC223" s="7"/>
      <c r="AD223" s="9"/>
      <c r="AE223" s="9"/>
      <c r="AF223" s="3"/>
      <c r="AG223" s="3"/>
    </row>
    <row r="224" spans="1:33" hidden="1" x14ac:dyDescent="0.2">
      <c r="A224" s="3"/>
      <c r="AB224" s="50"/>
      <c r="AC224" s="7"/>
      <c r="AD224" s="9"/>
      <c r="AE224" s="9"/>
      <c r="AF224" s="3"/>
      <c r="AG224" s="3"/>
    </row>
    <row r="225" spans="1:33" hidden="1" x14ac:dyDescent="0.2">
      <c r="A225" s="3"/>
      <c r="AB225" s="50"/>
      <c r="AC225" s="7"/>
      <c r="AD225" s="9"/>
      <c r="AE225" s="9"/>
      <c r="AF225" s="3"/>
      <c r="AG225" s="3"/>
    </row>
    <row r="226" spans="1:33" hidden="1" x14ac:dyDescent="0.2">
      <c r="A226" s="3"/>
      <c r="AB226" s="50"/>
      <c r="AC226" s="7"/>
      <c r="AD226" s="9"/>
      <c r="AE226" s="9"/>
      <c r="AF226" s="3"/>
      <c r="AG226" s="3"/>
    </row>
    <row r="227" spans="1:33" hidden="1" x14ac:dyDescent="0.2">
      <c r="A227" s="3"/>
      <c r="AB227" s="50"/>
      <c r="AC227" s="7"/>
      <c r="AD227" s="9"/>
      <c r="AE227" s="9"/>
      <c r="AF227" s="3"/>
      <c r="AG227" s="3"/>
    </row>
    <row r="228" spans="1:33" hidden="1" x14ac:dyDescent="0.2">
      <c r="A228" s="3"/>
      <c r="AB228" s="50"/>
      <c r="AC228" s="7"/>
      <c r="AD228" s="9"/>
      <c r="AE228" s="9"/>
      <c r="AF228" s="3"/>
      <c r="AG228" s="3"/>
    </row>
    <row r="229" spans="1:33" hidden="1" x14ac:dyDescent="0.2">
      <c r="A229" s="3"/>
      <c r="AB229" s="50"/>
      <c r="AC229" s="7"/>
      <c r="AD229" s="9"/>
      <c r="AE229" s="9"/>
      <c r="AF229" s="3"/>
      <c r="AG229" s="3"/>
    </row>
    <row r="230" spans="1:33" hidden="1" x14ac:dyDescent="0.2">
      <c r="A230" s="3"/>
      <c r="AB230" s="50"/>
      <c r="AC230" s="7"/>
      <c r="AD230" s="9"/>
      <c r="AE230" s="9"/>
      <c r="AF230" s="3"/>
      <c r="AG230" s="3"/>
    </row>
    <row r="231" spans="1:33" hidden="1" x14ac:dyDescent="0.2">
      <c r="A231" s="3"/>
      <c r="AB231" s="50"/>
      <c r="AC231" s="7"/>
      <c r="AD231" s="9"/>
      <c r="AE231" s="9"/>
      <c r="AF231" s="3"/>
      <c r="AG231" s="3"/>
    </row>
    <row r="232" spans="1:33" hidden="1" x14ac:dyDescent="0.2">
      <c r="A232" s="3"/>
      <c r="AB232" s="50"/>
      <c r="AC232" s="7"/>
      <c r="AD232" s="9"/>
      <c r="AE232" s="9"/>
      <c r="AF232" s="3"/>
      <c r="AG232" s="3"/>
    </row>
    <row r="233" spans="1:33" hidden="1" x14ac:dyDescent="0.2">
      <c r="A233" s="3"/>
      <c r="AB233" s="50"/>
      <c r="AC233" s="7"/>
      <c r="AD233" s="9"/>
      <c r="AE233" s="9"/>
      <c r="AF233" s="3"/>
      <c r="AG233" s="3"/>
    </row>
    <row r="234" spans="1:33" hidden="1" x14ac:dyDescent="0.2">
      <c r="A234" s="3"/>
      <c r="AB234" s="50"/>
      <c r="AC234" s="7"/>
      <c r="AD234" s="9"/>
      <c r="AE234" s="9"/>
      <c r="AF234" s="3"/>
      <c r="AG234" s="3"/>
    </row>
    <row r="235" spans="1:33" hidden="1" x14ac:dyDescent="0.2">
      <c r="A235" s="3"/>
      <c r="AB235" s="50"/>
      <c r="AC235" s="7"/>
      <c r="AD235" s="9"/>
      <c r="AE235" s="9"/>
      <c r="AF235" s="3"/>
      <c r="AG235" s="3"/>
    </row>
    <row r="236" spans="1:33" hidden="1" x14ac:dyDescent="0.2">
      <c r="A236" s="3"/>
      <c r="AB236" s="50"/>
      <c r="AC236" s="7"/>
      <c r="AD236" s="9"/>
      <c r="AE236" s="9"/>
      <c r="AF236" s="3"/>
      <c r="AG236" s="3"/>
    </row>
    <row r="237" spans="1:33" hidden="1" x14ac:dyDescent="0.2">
      <c r="A237" s="3"/>
      <c r="AB237" s="50"/>
      <c r="AC237" s="7"/>
      <c r="AD237" s="9"/>
      <c r="AE237" s="9"/>
      <c r="AF237" s="3"/>
      <c r="AG237" s="3"/>
    </row>
    <row r="238" spans="1:33" hidden="1" x14ac:dyDescent="0.2">
      <c r="A238" s="3"/>
      <c r="AB238" s="50"/>
      <c r="AC238" s="7"/>
      <c r="AD238" s="9"/>
      <c r="AE238" s="9"/>
      <c r="AF238" s="3"/>
      <c r="AG238" s="3"/>
    </row>
    <row r="239" spans="1:33" hidden="1" x14ac:dyDescent="0.2">
      <c r="A239" s="3"/>
      <c r="AB239" s="50"/>
      <c r="AC239" s="4"/>
      <c r="AD239" s="4"/>
      <c r="AE239" s="4"/>
      <c r="AF239" s="3"/>
      <c r="AG239" s="3"/>
    </row>
    <row r="240" spans="1:33" hidden="1" x14ac:dyDescent="0.2">
      <c r="A240" s="3"/>
      <c r="AB240" s="3"/>
      <c r="AC240" s="3"/>
      <c r="AD240" s="3"/>
      <c r="AE240" s="13"/>
      <c r="AF240" s="3"/>
      <c r="AG240" s="3"/>
    </row>
    <row r="241" spans="1:34" hidden="1" x14ac:dyDescent="0.2">
      <c r="A241" s="3"/>
      <c r="AB241" s="3"/>
      <c r="AC241" s="3"/>
      <c r="AD241" s="3"/>
      <c r="AE241" s="13"/>
      <c r="AF241" s="3"/>
      <c r="AG241" s="3"/>
    </row>
    <row r="242" spans="1:34" hidden="1" x14ac:dyDescent="0.2">
      <c r="A242" s="3"/>
      <c r="AB242" s="3"/>
      <c r="AC242" s="3"/>
      <c r="AD242" s="3"/>
      <c r="AE242" s="13"/>
      <c r="AF242" s="3"/>
      <c r="AG242" s="3"/>
    </row>
    <row r="243" spans="1:34" hidden="1" x14ac:dyDescent="0.2">
      <c r="A243" s="3"/>
      <c r="AB243" s="3"/>
      <c r="AC243" s="3"/>
      <c r="AD243" s="3"/>
      <c r="AE243" s="13"/>
      <c r="AF243" s="3"/>
      <c r="AG243" s="3"/>
    </row>
    <row r="244" spans="1:34" hidden="1" x14ac:dyDescent="0.2">
      <c r="A244" s="3"/>
      <c r="AB244" s="3"/>
      <c r="AC244" s="3"/>
      <c r="AD244" s="3"/>
      <c r="AE244" s="13"/>
      <c r="AF244" s="3"/>
      <c r="AG244" s="3"/>
    </row>
    <row r="245" spans="1:34" hidden="1" x14ac:dyDescent="0.2">
      <c r="A245" s="3"/>
      <c r="AB245" s="3"/>
      <c r="AC245" s="3"/>
      <c r="AD245" s="3"/>
      <c r="AE245" s="13"/>
      <c r="AF245" s="3"/>
      <c r="AG245" s="3"/>
    </row>
    <row r="246" spans="1:34" hidden="1" x14ac:dyDescent="0.2">
      <c r="A246" s="3"/>
      <c r="AB246" s="3"/>
      <c r="AC246" s="3"/>
      <c r="AD246" s="3"/>
      <c r="AE246" s="13"/>
      <c r="AF246" s="3"/>
      <c r="AG246" s="3"/>
    </row>
    <row r="247" spans="1:34" hidden="1" x14ac:dyDescent="0.2">
      <c r="A247" s="3"/>
      <c r="AB247" s="3"/>
      <c r="AC247" s="3"/>
      <c r="AD247" s="3"/>
      <c r="AE247" s="13"/>
      <c r="AF247" s="3"/>
      <c r="AG247" s="3"/>
    </row>
    <row r="248" spans="1:34" hidden="1" x14ac:dyDescent="0.2">
      <c r="A248" s="3"/>
      <c r="AB248" s="3"/>
      <c r="AC248" s="3"/>
      <c r="AD248" s="3"/>
      <c r="AE248" s="13"/>
      <c r="AF248" s="3"/>
      <c r="AG248" s="3"/>
    </row>
    <row r="249" spans="1:34" hidden="1" x14ac:dyDescent="0.2">
      <c r="A249" s="3"/>
      <c r="AB249" s="4"/>
      <c r="AC249" s="20"/>
      <c r="AD249" s="20"/>
      <c r="AE249" s="20"/>
      <c r="AF249" s="20"/>
      <c r="AG249" s="20"/>
      <c r="AH249" s="20"/>
    </row>
    <row r="250" spans="1:34" hidden="1" x14ac:dyDescent="0.2">
      <c r="A250" s="3"/>
      <c r="AB250" s="4"/>
      <c r="AC250" s="20"/>
      <c r="AD250" s="20"/>
      <c r="AE250" s="20"/>
      <c r="AF250" s="20"/>
      <c r="AG250" s="20"/>
      <c r="AH250" s="20"/>
    </row>
    <row r="251" spans="1:34" hidden="1" x14ac:dyDescent="0.2">
      <c r="A251" s="3"/>
      <c r="AB251" s="4"/>
      <c r="AC251" s="20"/>
      <c r="AD251" s="20"/>
      <c r="AE251" s="20"/>
      <c r="AF251" s="20"/>
      <c r="AG251" s="20"/>
      <c r="AH251" s="20"/>
    </row>
    <row r="252" spans="1:34" hidden="1" x14ac:dyDescent="0.2">
      <c r="A252" s="3"/>
      <c r="AB252" s="4"/>
      <c r="AC252" s="20"/>
      <c r="AD252" s="20"/>
      <c r="AE252" s="20"/>
      <c r="AF252" s="20"/>
      <c r="AG252" s="20"/>
      <c r="AH252" s="20"/>
    </row>
    <row r="253" spans="1:34" hidden="1" x14ac:dyDescent="0.2">
      <c r="A253" s="3"/>
      <c r="AB253" s="4"/>
      <c r="AC253" s="20"/>
      <c r="AD253" s="20"/>
      <c r="AE253" s="20"/>
      <c r="AF253" s="20"/>
      <c r="AG253" s="20"/>
      <c r="AH253" s="20"/>
    </row>
    <row r="254" spans="1:34" hidden="1" x14ac:dyDescent="0.2">
      <c r="A254" s="3"/>
      <c r="AB254" s="4"/>
      <c r="AC254" s="20"/>
      <c r="AD254" s="20"/>
      <c r="AE254" s="20"/>
      <c r="AF254" s="20"/>
      <c r="AG254" s="20"/>
      <c r="AH254" s="20"/>
    </row>
    <row r="255" spans="1:34" hidden="1" x14ac:dyDescent="0.2">
      <c r="A255" s="3"/>
      <c r="AB255" s="4"/>
      <c r="AC255" s="20"/>
      <c r="AD255" s="20"/>
      <c r="AE255" s="20"/>
      <c r="AF255" s="20"/>
      <c r="AG255" s="20"/>
      <c r="AH255" s="20"/>
    </row>
    <row r="256" spans="1:34" hidden="1" x14ac:dyDescent="0.2">
      <c r="A256" s="3"/>
      <c r="AB256" s="4"/>
      <c r="AC256" s="20"/>
      <c r="AD256" s="20"/>
      <c r="AE256" s="20"/>
      <c r="AF256" s="20"/>
      <c r="AG256" s="20"/>
      <c r="AH256" s="20"/>
    </row>
    <row r="257" spans="1:34" hidden="1" x14ac:dyDescent="0.2">
      <c r="A257" s="3"/>
      <c r="AB257" s="4"/>
      <c r="AC257" s="20"/>
      <c r="AD257" s="20"/>
      <c r="AE257" s="20"/>
      <c r="AF257" s="20"/>
      <c r="AG257" s="20"/>
      <c r="AH257" s="20"/>
    </row>
    <row r="258" spans="1:34" hidden="1" x14ac:dyDescent="0.2">
      <c r="A258" s="3"/>
      <c r="AB258" s="4"/>
      <c r="AC258" s="20"/>
      <c r="AD258" s="20"/>
      <c r="AE258" s="20"/>
      <c r="AF258" s="20"/>
      <c r="AG258" s="20"/>
      <c r="AH258" s="20"/>
    </row>
    <row r="259" spans="1:34" hidden="1" x14ac:dyDescent="0.2">
      <c r="A259" s="3"/>
      <c r="AB259" s="4"/>
      <c r="AC259" s="20"/>
      <c r="AD259" s="20"/>
      <c r="AE259" s="20"/>
      <c r="AF259" s="20"/>
      <c r="AG259" s="20"/>
      <c r="AH259" s="20"/>
    </row>
    <row r="260" spans="1:34" hidden="1" x14ac:dyDescent="0.2">
      <c r="A260" s="3"/>
      <c r="AB260" s="3"/>
      <c r="AC260" s="3"/>
      <c r="AD260" s="3"/>
      <c r="AE260" s="3"/>
      <c r="AF260" s="3"/>
      <c r="AG260" s="3"/>
    </row>
    <row r="261" spans="1:34" hidden="1" x14ac:dyDescent="0.2">
      <c r="A261" s="3"/>
      <c r="AB261" s="3"/>
      <c r="AC261" s="3"/>
      <c r="AD261" s="3"/>
      <c r="AE261" s="3"/>
      <c r="AF261" s="3"/>
      <c r="AG261" s="3"/>
    </row>
    <row r="262" spans="1:34" hidden="1" x14ac:dyDescent="0.2">
      <c r="A262" s="3"/>
      <c r="AB262" s="3"/>
      <c r="AC262" s="3"/>
      <c r="AD262" s="3"/>
      <c r="AE262" s="3"/>
      <c r="AF262" s="3"/>
      <c r="AG262" s="3"/>
    </row>
    <row r="263" spans="1:34" hidden="1" x14ac:dyDescent="0.2">
      <c r="A263" s="3"/>
      <c r="AB263" s="3"/>
      <c r="AC263" s="3"/>
      <c r="AD263" s="3"/>
      <c r="AE263" s="3"/>
      <c r="AF263" s="3"/>
      <c r="AG263" s="3"/>
    </row>
    <row r="264" spans="1:34" hidden="1" x14ac:dyDescent="0.2">
      <c r="A264" s="3"/>
      <c r="AB264" s="3"/>
      <c r="AC264" s="3"/>
      <c r="AD264" s="3"/>
      <c r="AE264" s="3"/>
      <c r="AF264" s="3"/>
      <c r="AG264" s="3"/>
    </row>
    <row r="265" spans="1:34" hidden="1" x14ac:dyDescent="0.2">
      <c r="A265" s="3"/>
      <c r="AB265" s="3"/>
      <c r="AC265" s="3"/>
      <c r="AD265" s="3"/>
      <c r="AE265" s="3"/>
      <c r="AF265" s="3"/>
      <c r="AG265" s="3"/>
    </row>
    <row r="266" spans="1:34" hidden="1" x14ac:dyDescent="0.2">
      <c r="A266" s="3"/>
      <c r="AB266" s="3"/>
      <c r="AC266" s="3"/>
      <c r="AD266" s="3"/>
      <c r="AE266" s="3"/>
      <c r="AF266" s="3"/>
      <c r="AG266" s="3"/>
    </row>
    <row r="267" spans="1:34" hidden="1" x14ac:dyDescent="0.2">
      <c r="A267" s="3"/>
      <c r="AB267" s="3"/>
      <c r="AC267" s="3"/>
      <c r="AD267" s="3"/>
      <c r="AE267" s="3"/>
      <c r="AF267" s="3"/>
      <c r="AG267" s="3"/>
    </row>
    <row r="268" spans="1:34" hidden="1" x14ac:dyDescent="0.2">
      <c r="A268" s="3"/>
      <c r="AB268" s="3"/>
      <c r="AC268" s="3"/>
      <c r="AD268" s="3"/>
      <c r="AE268" s="3"/>
      <c r="AF268" s="3"/>
      <c r="AG268" s="3"/>
    </row>
    <row r="269" spans="1:34" hidden="1" x14ac:dyDescent="0.2">
      <c r="AB269" s="3"/>
      <c r="AC269" s="3"/>
      <c r="AD269" s="3"/>
      <c r="AE269" s="3"/>
      <c r="AF269" s="3"/>
      <c r="AG269" s="3"/>
    </row>
    <row r="270" spans="1:34" hidden="1" x14ac:dyDescent="0.2"/>
    <row r="271" spans="1:34" hidden="1" x14ac:dyDescent="0.2"/>
    <row r="272" spans="1:34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</sheetData>
  <mergeCells count="1">
    <mergeCell ref="D167:E167"/>
  </mergeCells>
  <phoneticPr fontId="0" type="noConversion"/>
  <hyperlinks>
    <hyperlink ref="B4" location="Indice!A1" display="&lt;&lt; VOLVER"/>
    <hyperlink ref="B167" location="Indice!A1" display="&lt;&lt; VOLVER"/>
  </hyperlinks>
  <pageMargins left="0.75" right="0.75" top="1" bottom="1" header="0" footer="0"/>
  <pageSetup paperSize="9" scale="74" orientation="portrait"/>
  <headerFooter alignWithMargins="0"/>
  <ignoredErrors>
    <ignoredError sqref="D22:O22 P22:Z22" formulaRange="1"/>
    <ignoredError sqref="AA3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Indice</vt:lpstr>
      <vt:lpstr>6.1. LDI_total</vt:lpstr>
      <vt:lpstr>6.2. LDI_País_S_MM</vt:lpstr>
      <vt:lpstr>'6.1. LDI_total'!Área_de_impresión</vt:lpstr>
      <vt:lpstr>'6.2. LDI_País_S_MM'!Área_de_impresión</vt:lpstr>
      <vt:lpstr>Indice!Área_de_impresión</vt:lpstr>
    </vt:vector>
  </TitlesOfParts>
  <Company>emg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ext-a</dc:creator>
  <cp:lastModifiedBy>Alejandro Vera Muñoz</cp:lastModifiedBy>
  <dcterms:created xsi:type="dcterms:W3CDTF">2006-11-10T16:02:40Z</dcterms:created>
  <dcterms:modified xsi:type="dcterms:W3CDTF">2021-11-23T13:59:20Z</dcterms:modified>
</cp:coreProperties>
</file>