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ATA INTELLIGENCE Dropbox\Diseño DATA's\Tablas Madre\Tendencias DI\"/>
    </mc:Choice>
  </mc:AlternateContent>
  <xr:revisionPtr revIDLastSave="0" documentId="13_ncr:1_{900AE7C7-20E1-407B-A45D-AD80B571B7BD}" xr6:coauthVersionLast="47" xr6:coauthVersionMax="47" xr10:uidLastSave="{00000000-0000-0000-0000-000000000000}"/>
  <bookViews>
    <workbookView xWindow="-108" yWindow="-108" windowWidth="23256" windowHeight="12720" activeTab="3"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91029"/>
  <pivotCaches>
    <pivotCache cacheId="178" r:id="rId6"/>
    <pivotCache cacheId="17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L3" i="1"/>
  <c r="M3" i="1"/>
  <c r="K4" i="1"/>
  <c r="L4" i="1"/>
  <c r="M4" i="1"/>
  <c r="K5" i="1"/>
  <c r="L5" i="1"/>
  <c r="M5" i="1"/>
  <c r="K6" i="1"/>
  <c r="L6" i="1"/>
  <c r="M6" i="1"/>
  <c r="K7" i="1"/>
  <c r="L7" i="1"/>
  <c r="M7" i="1"/>
  <c r="K8" i="1"/>
  <c r="L8" i="1"/>
  <c r="M8" i="1"/>
  <c r="K9" i="1"/>
  <c r="L9" i="1"/>
  <c r="M9" i="1"/>
  <c r="K10" i="1"/>
  <c r="L10" i="1"/>
  <c r="M10" i="1"/>
  <c r="K11" i="1"/>
  <c r="L11" i="1"/>
  <c r="M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129" i="1"/>
  <c r="L129" i="1"/>
  <c r="M129" i="1"/>
  <c r="K130" i="1"/>
  <c r="L130" i="1"/>
  <c r="M130" i="1"/>
  <c r="K131" i="1"/>
  <c r="L131" i="1"/>
  <c r="M131" i="1"/>
  <c r="K132" i="1"/>
  <c r="L132" i="1"/>
  <c r="M132" i="1"/>
  <c r="K133" i="1"/>
  <c r="L133" i="1"/>
  <c r="M133" i="1"/>
  <c r="K134" i="1"/>
  <c r="L134" i="1"/>
  <c r="M134" i="1"/>
  <c r="K135" i="1"/>
  <c r="L135" i="1"/>
  <c r="M135" i="1"/>
  <c r="K136" i="1"/>
  <c r="L136" i="1"/>
  <c r="M136" i="1"/>
  <c r="K137" i="1"/>
  <c r="L137" i="1"/>
  <c r="M137" i="1"/>
  <c r="K138" i="1"/>
  <c r="L138" i="1"/>
  <c r="M138" i="1"/>
  <c r="K139" i="1"/>
  <c r="L139" i="1"/>
  <c r="M139" i="1"/>
  <c r="K140" i="1"/>
  <c r="L140" i="1"/>
  <c r="M140" i="1"/>
  <c r="K141" i="1"/>
  <c r="L141" i="1"/>
  <c r="M141" i="1"/>
  <c r="K142" i="1"/>
  <c r="L142" i="1"/>
  <c r="M142" i="1"/>
  <c r="K143" i="1"/>
  <c r="L143" i="1"/>
  <c r="M143" i="1"/>
  <c r="K144" i="1"/>
  <c r="L144" i="1"/>
  <c r="M144" i="1"/>
  <c r="K145" i="1"/>
  <c r="L145" i="1"/>
  <c r="M145" i="1"/>
  <c r="K146" i="1"/>
  <c r="L146" i="1"/>
  <c r="M146" i="1"/>
  <c r="K147" i="1"/>
  <c r="L147" i="1"/>
  <c r="M147" i="1"/>
  <c r="K148" i="1"/>
  <c r="L148" i="1"/>
  <c r="M148" i="1"/>
  <c r="K149" i="1"/>
  <c r="L149" i="1"/>
  <c r="M149" i="1"/>
  <c r="K150" i="1"/>
  <c r="L150" i="1"/>
  <c r="M150" i="1"/>
  <c r="K151" i="1"/>
  <c r="L151" i="1"/>
  <c r="M151" i="1"/>
  <c r="K152" i="1"/>
  <c r="L152" i="1"/>
  <c r="M152" i="1"/>
  <c r="K153" i="1"/>
  <c r="L153" i="1"/>
  <c r="M153" i="1"/>
  <c r="K154" i="1"/>
  <c r="L154" i="1"/>
  <c r="M154" i="1"/>
  <c r="K155" i="1"/>
  <c r="L155" i="1"/>
  <c r="M155" i="1"/>
  <c r="K156" i="1"/>
  <c r="L156" i="1"/>
  <c r="M156" i="1"/>
  <c r="K157" i="1"/>
  <c r="L157" i="1"/>
  <c r="M157" i="1"/>
  <c r="K158" i="1"/>
  <c r="L158" i="1"/>
  <c r="M158" i="1"/>
  <c r="K159" i="1"/>
  <c r="L159" i="1"/>
  <c r="M159" i="1"/>
  <c r="K160" i="1"/>
  <c r="L160" i="1"/>
  <c r="M160" i="1"/>
  <c r="K161" i="1"/>
  <c r="L161" i="1"/>
  <c r="M161" i="1"/>
  <c r="K162" i="1"/>
  <c r="L162" i="1"/>
  <c r="M162" i="1"/>
  <c r="K163" i="1"/>
  <c r="L163" i="1"/>
  <c r="M163" i="1"/>
  <c r="K164" i="1"/>
  <c r="L164" i="1"/>
  <c r="M164" i="1"/>
  <c r="K165" i="1"/>
  <c r="L165" i="1"/>
  <c r="M165" i="1"/>
  <c r="K166" i="1"/>
  <c r="L166" i="1"/>
  <c r="M166" i="1"/>
  <c r="K167" i="1"/>
  <c r="L167" i="1"/>
  <c r="M167" i="1"/>
  <c r="K168" i="1"/>
  <c r="L168" i="1"/>
  <c r="M168" i="1"/>
  <c r="K169" i="1"/>
  <c r="L169" i="1"/>
  <c r="M169" i="1"/>
  <c r="K170" i="1"/>
  <c r="L170" i="1"/>
  <c r="M170" i="1"/>
  <c r="K171" i="1"/>
  <c r="L171" i="1"/>
  <c r="M171" i="1"/>
  <c r="K172" i="1"/>
  <c r="L172" i="1"/>
  <c r="M172" i="1"/>
  <c r="K173" i="1"/>
  <c r="L173" i="1"/>
  <c r="M173" i="1"/>
  <c r="K174" i="1"/>
  <c r="L174" i="1"/>
  <c r="M174" i="1"/>
  <c r="K175" i="1"/>
  <c r="L175" i="1"/>
  <c r="M175" i="1"/>
  <c r="K176" i="1"/>
  <c r="L176" i="1"/>
  <c r="M176" i="1"/>
  <c r="K177" i="1"/>
  <c r="L177" i="1"/>
  <c r="M177" i="1"/>
  <c r="K178" i="1"/>
  <c r="L178" i="1"/>
  <c r="M178" i="1"/>
  <c r="K179" i="1"/>
  <c r="L179" i="1"/>
  <c r="M179" i="1"/>
  <c r="K180" i="1"/>
  <c r="L180" i="1"/>
  <c r="M180" i="1"/>
  <c r="K181" i="1"/>
  <c r="L181" i="1"/>
  <c r="M181" i="1"/>
  <c r="K182" i="1"/>
  <c r="L182" i="1"/>
  <c r="M182" i="1"/>
  <c r="K183" i="1"/>
  <c r="L183" i="1"/>
  <c r="M183" i="1"/>
  <c r="K184" i="1"/>
  <c r="L184" i="1"/>
  <c r="M184" i="1"/>
  <c r="K185" i="1"/>
  <c r="L185" i="1"/>
  <c r="M185" i="1"/>
  <c r="K186" i="1"/>
  <c r="L186" i="1"/>
  <c r="M186" i="1"/>
  <c r="K187" i="1"/>
  <c r="L187" i="1"/>
  <c r="M187" i="1"/>
  <c r="K188" i="1"/>
  <c r="L188" i="1"/>
  <c r="M188" i="1"/>
  <c r="K189" i="1"/>
  <c r="L189" i="1"/>
  <c r="M189" i="1"/>
  <c r="K190" i="1"/>
  <c r="L190" i="1"/>
  <c r="M190" i="1"/>
  <c r="K191" i="1"/>
  <c r="L191" i="1"/>
  <c r="M191" i="1"/>
  <c r="K192" i="1"/>
  <c r="L192" i="1"/>
  <c r="M192" i="1"/>
  <c r="K193" i="1"/>
  <c r="L193" i="1"/>
  <c r="M193" i="1"/>
  <c r="K194" i="1"/>
  <c r="L194" i="1"/>
  <c r="M194" i="1"/>
  <c r="K195" i="1"/>
  <c r="L195" i="1"/>
  <c r="M195" i="1"/>
  <c r="K196" i="1"/>
  <c r="L196" i="1"/>
  <c r="M196" i="1"/>
  <c r="K197" i="1"/>
  <c r="L197" i="1"/>
  <c r="M197" i="1"/>
  <c r="K198" i="1"/>
  <c r="L198" i="1"/>
  <c r="M198" i="1"/>
  <c r="K199" i="1"/>
  <c r="L199" i="1"/>
  <c r="M199" i="1"/>
  <c r="K200" i="1"/>
  <c r="L200" i="1"/>
  <c r="M200" i="1"/>
  <c r="K201" i="1"/>
  <c r="L201" i="1"/>
  <c r="M201" i="1"/>
  <c r="K202" i="1"/>
  <c r="L202" i="1"/>
  <c r="M202" i="1"/>
  <c r="K203" i="1"/>
  <c r="L203" i="1"/>
  <c r="M203" i="1"/>
  <c r="K204" i="1"/>
  <c r="L204" i="1"/>
  <c r="M204" i="1"/>
  <c r="K205" i="1"/>
  <c r="L205" i="1"/>
  <c r="M205" i="1"/>
  <c r="K206" i="1"/>
  <c r="L206" i="1"/>
  <c r="M206" i="1"/>
  <c r="K207" i="1"/>
  <c r="L207" i="1"/>
  <c r="M207" i="1"/>
  <c r="K208" i="1"/>
  <c r="L208" i="1"/>
  <c r="M208" i="1"/>
  <c r="K209" i="1"/>
  <c r="L209" i="1"/>
  <c r="M209" i="1"/>
  <c r="K210" i="1"/>
  <c r="L210" i="1"/>
  <c r="M210" i="1"/>
  <c r="K211" i="1"/>
  <c r="L211" i="1"/>
  <c r="M211" i="1"/>
  <c r="K212" i="1"/>
  <c r="L212" i="1"/>
  <c r="M212" i="1"/>
  <c r="K213" i="1"/>
  <c r="L213" i="1"/>
  <c r="M213" i="1"/>
  <c r="K214" i="1"/>
  <c r="L214" i="1"/>
  <c r="M214" i="1"/>
  <c r="K215" i="1"/>
  <c r="L215" i="1"/>
  <c r="M215" i="1"/>
  <c r="K216" i="1"/>
  <c r="L216" i="1"/>
  <c r="M216" i="1"/>
  <c r="K217" i="1"/>
  <c r="L217" i="1"/>
  <c r="M217" i="1"/>
  <c r="K218" i="1"/>
  <c r="L218" i="1"/>
  <c r="M218" i="1"/>
  <c r="K219" i="1"/>
  <c r="L219" i="1"/>
  <c r="M219" i="1"/>
  <c r="K220" i="1"/>
  <c r="L220" i="1"/>
  <c r="M220" i="1"/>
  <c r="K221" i="1"/>
  <c r="L221" i="1"/>
  <c r="M221" i="1"/>
  <c r="K222" i="1"/>
  <c r="L222" i="1"/>
  <c r="M222" i="1"/>
  <c r="K223" i="1"/>
  <c r="L223" i="1"/>
  <c r="M223" i="1"/>
  <c r="K224" i="1"/>
  <c r="L224" i="1"/>
  <c r="M224" i="1"/>
  <c r="K225" i="1"/>
  <c r="L225" i="1"/>
  <c r="M225" i="1"/>
  <c r="K226" i="1"/>
  <c r="L226" i="1"/>
  <c r="M226" i="1"/>
  <c r="K227" i="1"/>
  <c r="L227" i="1"/>
  <c r="M227" i="1"/>
  <c r="K228" i="1"/>
  <c r="L228" i="1"/>
  <c r="M228" i="1"/>
  <c r="K229" i="1"/>
  <c r="L229" i="1"/>
  <c r="M229" i="1"/>
  <c r="K230" i="1"/>
  <c r="L230" i="1"/>
  <c r="M230" i="1"/>
  <c r="K231" i="1"/>
  <c r="L231" i="1"/>
  <c r="M231" i="1"/>
  <c r="K232" i="1"/>
  <c r="L232" i="1"/>
  <c r="M232" i="1"/>
  <c r="K233" i="1"/>
  <c r="L233" i="1"/>
  <c r="M233" i="1"/>
  <c r="K234" i="1"/>
  <c r="L234" i="1"/>
  <c r="M234" i="1"/>
  <c r="K235" i="1"/>
  <c r="L235" i="1"/>
  <c r="M235" i="1"/>
  <c r="K236" i="1"/>
  <c r="L236" i="1"/>
  <c r="M236" i="1"/>
  <c r="K237" i="1"/>
  <c r="L237" i="1"/>
  <c r="M237" i="1"/>
  <c r="K238" i="1"/>
  <c r="L238" i="1"/>
  <c r="M238" i="1"/>
  <c r="K239" i="1"/>
  <c r="L239" i="1"/>
  <c r="M239" i="1"/>
  <c r="K240" i="1"/>
  <c r="L240" i="1"/>
  <c r="M240" i="1"/>
  <c r="K241" i="1"/>
  <c r="L241" i="1"/>
  <c r="M241" i="1"/>
  <c r="K242" i="1"/>
  <c r="L242" i="1"/>
  <c r="M242" i="1"/>
  <c r="K243" i="1"/>
  <c r="L243" i="1"/>
  <c r="M243" i="1"/>
  <c r="K244" i="1"/>
  <c r="L244" i="1"/>
  <c r="M244" i="1"/>
  <c r="K245" i="1"/>
  <c r="L245" i="1"/>
  <c r="M245" i="1"/>
  <c r="K246" i="1"/>
  <c r="L246" i="1"/>
  <c r="M246" i="1"/>
  <c r="K247" i="1"/>
  <c r="L247" i="1"/>
  <c r="M247" i="1"/>
  <c r="K248" i="1"/>
  <c r="L248" i="1"/>
  <c r="M248" i="1"/>
  <c r="K249" i="1"/>
  <c r="L249" i="1"/>
  <c r="M249" i="1"/>
  <c r="K250" i="1"/>
  <c r="L250" i="1"/>
  <c r="M250" i="1"/>
  <c r="K251" i="1"/>
  <c r="L251" i="1"/>
  <c r="M251" i="1"/>
  <c r="K252" i="1"/>
  <c r="L252" i="1"/>
  <c r="M252" i="1"/>
  <c r="K253" i="1"/>
  <c r="L253" i="1"/>
  <c r="M253" i="1"/>
  <c r="K254" i="1"/>
  <c r="L254" i="1"/>
  <c r="M254" i="1"/>
  <c r="K255" i="1"/>
  <c r="L255" i="1"/>
  <c r="M255" i="1"/>
  <c r="K256" i="1"/>
  <c r="L256" i="1"/>
  <c r="M256" i="1"/>
  <c r="K257" i="1"/>
  <c r="L257" i="1"/>
  <c r="M257" i="1"/>
  <c r="K258" i="1"/>
  <c r="L258" i="1"/>
  <c r="M258" i="1"/>
  <c r="K259" i="1"/>
  <c r="L259" i="1"/>
  <c r="M259" i="1"/>
  <c r="K260" i="1"/>
  <c r="L260" i="1"/>
  <c r="M260" i="1"/>
  <c r="K261" i="1"/>
  <c r="L261" i="1"/>
  <c r="M261" i="1"/>
  <c r="K262" i="1"/>
  <c r="L262" i="1"/>
  <c r="M262" i="1"/>
  <c r="K263" i="1"/>
  <c r="L263" i="1"/>
  <c r="M263" i="1"/>
  <c r="K264" i="1"/>
  <c r="L264" i="1"/>
  <c r="M264" i="1"/>
  <c r="K265" i="1"/>
  <c r="L265" i="1"/>
  <c r="M265" i="1"/>
  <c r="K266" i="1"/>
  <c r="L266" i="1"/>
  <c r="M266" i="1"/>
  <c r="K267" i="1"/>
  <c r="L267" i="1"/>
  <c r="M267" i="1"/>
  <c r="K268" i="1"/>
  <c r="L268" i="1"/>
  <c r="M268" i="1"/>
  <c r="K269" i="1"/>
  <c r="L269" i="1"/>
  <c r="M269" i="1"/>
  <c r="K270" i="1"/>
  <c r="L270" i="1"/>
  <c r="M270" i="1"/>
  <c r="K271" i="1"/>
  <c r="L271" i="1"/>
  <c r="M271" i="1"/>
  <c r="K272" i="1"/>
  <c r="L272" i="1"/>
  <c r="M272" i="1"/>
  <c r="K273" i="1"/>
  <c r="L273" i="1"/>
  <c r="M273" i="1"/>
  <c r="K274" i="1"/>
  <c r="L274" i="1"/>
  <c r="M274" i="1"/>
  <c r="K275" i="1"/>
  <c r="L275" i="1"/>
  <c r="M275" i="1"/>
  <c r="K276" i="1"/>
  <c r="L276" i="1"/>
  <c r="M276" i="1"/>
  <c r="K277" i="1"/>
  <c r="L277" i="1"/>
  <c r="M277" i="1"/>
  <c r="K278" i="1"/>
  <c r="L278" i="1"/>
  <c r="M278" i="1"/>
  <c r="K279" i="1"/>
  <c r="L279" i="1"/>
  <c r="M279" i="1"/>
  <c r="K280" i="1"/>
  <c r="L280" i="1"/>
  <c r="M280" i="1"/>
  <c r="K281" i="1"/>
  <c r="L281" i="1"/>
  <c r="M281" i="1"/>
  <c r="K282" i="1"/>
  <c r="L282" i="1"/>
  <c r="M282" i="1"/>
  <c r="K283" i="1"/>
  <c r="L283" i="1"/>
  <c r="M283" i="1"/>
  <c r="K284" i="1"/>
  <c r="L284" i="1"/>
  <c r="M284" i="1"/>
  <c r="K285" i="1"/>
  <c r="L285" i="1"/>
  <c r="M285" i="1"/>
  <c r="K286" i="1"/>
  <c r="L286" i="1"/>
  <c r="M286" i="1"/>
  <c r="K287" i="1"/>
  <c r="L287" i="1"/>
  <c r="M287" i="1"/>
  <c r="K288" i="1"/>
  <c r="L288" i="1"/>
  <c r="M288" i="1"/>
  <c r="K289" i="1"/>
  <c r="L289" i="1"/>
  <c r="M289" i="1"/>
  <c r="K290" i="1"/>
  <c r="L290" i="1"/>
  <c r="M290" i="1"/>
  <c r="K291" i="1"/>
  <c r="L291" i="1"/>
  <c r="M291" i="1"/>
  <c r="K292" i="1"/>
  <c r="L292" i="1"/>
  <c r="M292" i="1"/>
  <c r="K293" i="1"/>
  <c r="L293" i="1"/>
  <c r="M293" i="1"/>
  <c r="K294" i="1"/>
  <c r="L294" i="1"/>
  <c r="M294" i="1"/>
  <c r="K295" i="1"/>
  <c r="L295" i="1"/>
  <c r="M295" i="1"/>
  <c r="K296" i="1"/>
  <c r="L296" i="1"/>
  <c r="M296" i="1"/>
  <c r="K297" i="1"/>
  <c r="L297" i="1"/>
  <c r="M297" i="1"/>
  <c r="K298" i="1"/>
  <c r="L298" i="1"/>
  <c r="M298" i="1"/>
  <c r="K299" i="1"/>
  <c r="L299" i="1"/>
  <c r="M299" i="1"/>
  <c r="K300" i="1"/>
  <c r="L300" i="1"/>
  <c r="M300" i="1"/>
  <c r="K301" i="1"/>
  <c r="L301" i="1"/>
  <c r="M301" i="1"/>
  <c r="K302" i="1"/>
  <c r="L302" i="1"/>
  <c r="M302" i="1"/>
  <c r="K303" i="1"/>
  <c r="L303" i="1"/>
  <c r="M303" i="1"/>
  <c r="K304" i="1"/>
  <c r="L304" i="1"/>
  <c r="M304" i="1"/>
  <c r="K305" i="1"/>
  <c r="L305" i="1"/>
  <c r="M305" i="1"/>
  <c r="K306" i="1"/>
  <c r="L306" i="1"/>
  <c r="M306" i="1"/>
  <c r="K307" i="1"/>
  <c r="L307" i="1"/>
  <c r="M307" i="1"/>
  <c r="K308" i="1"/>
  <c r="L308" i="1"/>
  <c r="M308" i="1"/>
  <c r="K309" i="1"/>
  <c r="L309" i="1"/>
  <c r="M309" i="1"/>
  <c r="K310" i="1"/>
  <c r="L310" i="1"/>
  <c r="M310" i="1"/>
  <c r="K311" i="1"/>
  <c r="L311" i="1"/>
  <c r="M311" i="1"/>
  <c r="K312" i="1"/>
  <c r="L312" i="1"/>
  <c r="M312" i="1"/>
  <c r="K313" i="1"/>
  <c r="L313" i="1"/>
  <c r="M313" i="1"/>
  <c r="K314" i="1"/>
  <c r="L314" i="1"/>
  <c r="M314" i="1"/>
  <c r="K315" i="1"/>
  <c r="L315" i="1"/>
  <c r="M315" i="1"/>
  <c r="K316" i="1"/>
  <c r="L316" i="1"/>
  <c r="M316" i="1"/>
  <c r="K317" i="1"/>
  <c r="L317" i="1"/>
  <c r="M317" i="1"/>
  <c r="K318" i="1"/>
  <c r="L318" i="1"/>
  <c r="M318" i="1"/>
  <c r="K319" i="1"/>
  <c r="L319" i="1"/>
  <c r="M319" i="1"/>
  <c r="K320" i="1"/>
  <c r="L320" i="1"/>
  <c r="M320" i="1"/>
  <c r="K321" i="1"/>
  <c r="L321" i="1"/>
  <c r="M321" i="1"/>
  <c r="K322" i="1"/>
  <c r="L322" i="1"/>
  <c r="M322" i="1"/>
  <c r="K323" i="1"/>
  <c r="L323" i="1"/>
  <c r="M323" i="1"/>
  <c r="K324" i="1"/>
  <c r="L324" i="1"/>
  <c r="M324" i="1"/>
  <c r="K325" i="1"/>
  <c r="L325" i="1"/>
  <c r="M325" i="1"/>
  <c r="K326" i="1"/>
  <c r="L326" i="1"/>
  <c r="M326" i="1"/>
  <c r="K327" i="1"/>
  <c r="L327" i="1"/>
  <c r="M327" i="1"/>
  <c r="K328" i="1"/>
  <c r="L328" i="1"/>
  <c r="M328" i="1"/>
  <c r="K329" i="1"/>
  <c r="L329" i="1"/>
  <c r="M329" i="1"/>
  <c r="K330" i="1"/>
  <c r="L330" i="1"/>
  <c r="M330" i="1"/>
  <c r="K331" i="1"/>
  <c r="L331" i="1"/>
  <c r="M331" i="1"/>
  <c r="K332" i="1"/>
  <c r="L332" i="1"/>
  <c r="M332" i="1"/>
  <c r="K333" i="1"/>
  <c r="L333" i="1"/>
  <c r="M333" i="1"/>
  <c r="K334" i="1"/>
  <c r="L334" i="1"/>
  <c r="M334" i="1"/>
  <c r="K335" i="1"/>
  <c r="L335" i="1"/>
  <c r="M335" i="1"/>
  <c r="K336" i="1"/>
  <c r="L336" i="1"/>
  <c r="M336" i="1"/>
  <c r="K337" i="1"/>
  <c r="L337" i="1"/>
  <c r="M337" i="1"/>
  <c r="K338" i="1"/>
  <c r="L338" i="1"/>
  <c r="M338" i="1"/>
  <c r="K339" i="1"/>
  <c r="L339" i="1"/>
  <c r="M339" i="1"/>
  <c r="K340" i="1"/>
  <c r="L340" i="1"/>
  <c r="M340" i="1"/>
  <c r="K341" i="1"/>
  <c r="L341" i="1"/>
  <c r="M341" i="1"/>
  <c r="K342" i="1"/>
  <c r="L342" i="1"/>
  <c r="M342" i="1"/>
  <c r="K343" i="1"/>
  <c r="L343" i="1"/>
  <c r="M343" i="1"/>
  <c r="K344" i="1"/>
  <c r="L344" i="1"/>
  <c r="M344" i="1"/>
  <c r="K345" i="1"/>
  <c r="L345" i="1"/>
  <c r="M345" i="1"/>
  <c r="K346" i="1"/>
  <c r="L346" i="1"/>
  <c r="M346" i="1"/>
  <c r="K347" i="1"/>
  <c r="L347" i="1"/>
  <c r="M347" i="1"/>
  <c r="K348" i="1"/>
  <c r="L348" i="1"/>
  <c r="M348" i="1"/>
  <c r="K349" i="1"/>
  <c r="L349" i="1"/>
  <c r="M349" i="1"/>
  <c r="K350" i="1"/>
  <c r="L350" i="1"/>
  <c r="M350" i="1"/>
  <c r="K351" i="1"/>
  <c r="L351" i="1"/>
  <c r="M351" i="1"/>
  <c r="K352" i="1"/>
  <c r="L352" i="1"/>
  <c r="M352" i="1"/>
  <c r="K353" i="1"/>
  <c r="L353" i="1"/>
  <c r="M353" i="1"/>
  <c r="K354" i="1"/>
  <c r="L354" i="1"/>
  <c r="M354" i="1"/>
  <c r="K355" i="1"/>
  <c r="L355" i="1"/>
  <c r="M355" i="1"/>
  <c r="K356" i="1"/>
  <c r="L356" i="1"/>
  <c r="M356" i="1"/>
  <c r="K357" i="1"/>
  <c r="L357" i="1"/>
  <c r="M357" i="1"/>
  <c r="K358" i="1"/>
  <c r="L358" i="1"/>
  <c r="M358" i="1"/>
  <c r="K359" i="1"/>
  <c r="L359" i="1"/>
  <c r="M359" i="1"/>
  <c r="K360" i="1"/>
  <c r="L360" i="1"/>
  <c r="M360" i="1"/>
  <c r="K361" i="1"/>
  <c r="L361" i="1"/>
  <c r="M361" i="1"/>
  <c r="K362" i="1"/>
  <c r="L362" i="1"/>
  <c r="M362" i="1"/>
  <c r="K363" i="1"/>
  <c r="L363" i="1"/>
  <c r="M363" i="1"/>
  <c r="K364" i="1"/>
  <c r="L364" i="1"/>
  <c r="M364" i="1"/>
  <c r="K365" i="1"/>
  <c r="L365" i="1"/>
  <c r="M365" i="1"/>
  <c r="K366" i="1"/>
  <c r="L366" i="1"/>
  <c r="M366" i="1"/>
  <c r="K367" i="1"/>
  <c r="L367" i="1"/>
  <c r="M367" i="1"/>
  <c r="K368" i="1"/>
  <c r="L368" i="1"/>
  <c r="M368" i="1"/>
  <c r="K369" i="1"/>
  <c r="L369" i="1"/>
  <c r="M369" i="1"/>
  <c r="K370" i="1"/>
  <c r="L370" i="1"/>
  <c r="M370" i="1"/>
  <c r="K371" i="1"/>
  <c r="L371" i="1"/>
  <c r="M371" i="1"/>
  <c r="K372" i="1"/>
  <c r="L372" i="1"/>
  <c r="M372" i="1"/>
  <c r="K373" i="1"/>
  <c r="L373" i="1"/>
  <c r="M373" i="1"/>
  <c r="K374" i="1"/>
  <c r="L374" i="1"/>
  <c r="M374" i="1"/>
  <c r="K375" i="1"/>
  <c r="L375" i="1"/>
  <c r="M375" i="1"/>
  <c r="K376" i="1"/>
  <c r="L376" i="1"/>
  <c r="M376" i="1"/>
  <c r="K377" i="1"/>
  <c r="L377" i="1"/>
  <c r="M377" i="1"/>
  <c r="K378" i="1"/>
  <c r="L378" i="1"/>
  <c r="M378" i="1"/>
  <c r="K379" i="1"/>
  <c r="L379" i="1"/>
  <c r="M379" i="1"/>
  <c r="K380" i="1"/>
  <c r="L380" i="1"/>
  <c r="M380" i="1"/>
  <c r="K381" i="1"/>
  <c r="L381" i="1"/>
  <c r="M381" i="1"/>
  <c r="K382" i="1"/>
  <c r="L382" i="1"/>
  <c r="M382" i="1"/>
  <c r="K383" i="1"/>
  <c r="L383" i="1"/>
  <c r="M383" i="1"/>
  <c r="K384" i="1"/>
  <c r="L384" i="1"/>
  <c r="M384" i="1"/>
  <c r="K385" i="1"/>
  <c r="L385" i="1"/>
  <c r="M385" i="1"/>
  <c r="K386" i="1"/>
  <c r="L386" i="1"/>
  <c r="M386" i="1"/>
  <c r="K387" i="1"/>
  <c r="L387" i="1"/>
  <c r="M387" i="1"/>
  <c r="K388" i="1"/>
  <c r="L388" i="1"/>
  <c r="M388" i="1"/>
  <c r="K389" i="1"/>
  <c r="L389" i="1"/>
  <c r="M389" i="1"/>
  <c r="K390" i="1"/>
  <c r="L390" i="1"/>
  <c r="M390" i="1"/>
  <c r="K391" i="1"/>
  <c r="L391" i="1"/>
  <c r="M391" i="1"/>
  <c r="K392" i="1"/>
  <c r="L392" i="1"/>
  <c r="M392" i="1"/>
  <c r="K393" i="1"/>
  <c r="L393" i="1"/>
  <c r="M393" i="1"/>
  <c r="K394" i="1"/>
  <c r="L394" i="1"/>
  <c r="M394" i="1"/>
  <c r="K395" i="1"/>
  <c r="L395" i="1"/>
  <c r="M395" i="1"/>
  <c r="K396" i="1"/>
  <c r="L396" i="1"/>
  <c r="M396" i="1"/>
  <c r="K397" i="1"/>
  <c r="L397" i="1"/>
  <c r="M397" i="1"/>
  <c r="K398" i="1"/>
  <c r="L398" i="1"/>
  <c r="M398" i="1"/>
  <c r="K399" i="1"/>
  <c r="L399" i="1"/>
  <c r="M399" i="1"/>
  <c r="K400" i="1"/>
  <c r="L400" i="1"/>
  <c r="M400" i="1"/>
  <c r="K401" i="1"/>
  <c r="L401" i="1"/>
  <c r="M401" i="1"/>
  <c r="K402" i="1"/>
  <c r="L402" i="1"/>
  <c r="M402" i="1"/>
  <c r="K403" i="1"/>
  <c r="L403" i="1"/>
  <c r="M403" i="1"/>
  <c r="K404" i="1"/>
  <c r="L404" i="1"/>
  <c r="M404" i="1"/>
  <c r="K405" i="1"/>
  <c r="L405" i="1"/>
  <c r="M405" i="1"/>
  <c r="K406" i="1"/>
  <c r="L406" i="1"/>
  <c r="M406" i="1"/>
  <c r="K407" i="1"/>
  <c r="L407" i="1"/>
  <c r="M407" i="1"/>
  <c r="K408" i="1"/>
  <c r="L408" i="1"/>
  <c r="M408" i="1"/>
  <c r="K409" i="1"/>
  <c r="L409" i="1"/>
  <c r="M409" i="1"/>
  <c r="K410" i="1"/>
  <c r="L410" i="1"/>
  <c r="M410" i="1"/>
  <c r="K411" i="1"/>
  <c r="L411" i="1"/>
  <c r="M411" i="1"/>
  <c r="K412" i="1"/>
  <c r="L412" i="1"/>
  <c r="M412" i="1"/>
  <c r="K413" i="1"/>
  <c r="L413" i="1"/>
  <c r="M413" i="1"/>
  <c r="K414" i="1"/>
  <c r="L414" i="1"/>
  <c r="M414" i="1"/>
  <c r="K415" i="1"/>
  <c r="L415" i="1"/>
  <c r="M415" i="1"/>
  <c r="K416" i="1"/>
  <c r="L416" i="1"/>
  <c r="M416" i="1"/>
  <c r="K417" i="1"/>
  <c r="L417" i="1"/>
  <c r="M417" i="1"/>
  <c r="K418" i="1"/>
  <c r="L418" i="1"/>
  <c r="M418" i="1"/>
  <c r="K419" i="1"/>
  <c r="L419" i="1"/>
  <c r="M419" i="1"/>
  <c r="K420" i="1"/>
  <c r="L420" i="1"/>
  <c r="M420" i="1"/>
  <c r="K421" i="1"/>
  <c r="L421" i="1"/>
  <c r="M421" i="1"/>
  <c r="K422" i="1"/>
  <c r="L422" i="1"/>
  <c r="M422" i="1"/>
  <c r="K423" i="1"/>
  <c r="L423" i="1"/>
  <c r="M423" i="1"/>
  <c r="K424" i="1"/>
  <c r="L424" i="1"/>
  <c r="M424" i="1"/>
  <c r="K425" i="1"/>
  <c r="L425" i="1"/>
  <c r="M425" i="1"/>
  <c r="K426" i="1"/>
  <c r="L426" i="1"/>
  <c r="M426" i="1"/>
  <c r="K427" i="1"/>
  <c r="L427" i="1"/>
  <c r="M427" i="1"/>
  <c r="K428" i="1"/>
  <c r="L428" i="1"/>
  <c r="M428" i="1"/>
  <c r="K429" i="1"/>
  <c r="L429" i="1"/>
  <c r="M429" i="1"/>
  <c r="K430" i="1"/>
  <c r="L430" i="1"/>
  <c r="M430" i="1"/>
  <c r="K431" i="1"/>
  <c r="L431" i="1"/>
  <c r="M431" i="1"/>
  <c r="K432" i="1"/>
  <c r="L432" i="1"/>
  <c r="M432" i="1"/>
  <c r="K433" i="1"/>
  <c r="L433" i="1"/>
  <c r="M433" i="1"/>
  <c r="K434" i="1"/>
  <c r="L434" i="1"/>
  <c r="M434" i="1"/>
  <c r="K435" i="1"/>
  <c r="L435" i="1"/>
  <c r="M435" i="1"/>
  <c r="K436" i="1"/>
  <c r="L436" i="1"/>
  <c r="M436" i="1"/>
  <c r="K437" i="1"/>
  <c r="L437" i="1"/>
  <c r="M437" i="1"/>
  <c r="K438" i="1"/>
  <c r="L438" i="1"/>
  <c r="M438" i="1"/>
  <c r="K439" i="1"/>
  <c r="L439" i="1"/>
  <c r="M439" i="1"/>
  <c r="K440" i="1"/>
  <c r="L440" i="1"/>
  <c r="M440" i="1"/>
  <c r="K441" i="1"/>
  <c r="L441" i="1"/>
  <c r="M441" i="1"/>
  <c r="K442" i="1"/>
  <c r="L442" i="1"/>
  <c r="M442" i="1"/>
  <c r="K443" i="1"/>
  <c r="L443" i="1"/>
  <c r="M443" i="1"/>
  <c r="K444" i="1"/>
  <c r="L444" i="1"/>
  <c r="M444" i="1"/>
  <c r="K445" i="1"/>
  <c r="L445" i="1"/>
  <c r="M445" i="1"/>
  <c r="K446" i="1"/>
  <c r="L446" i="1"/>
  <c r="M446" i="1"/>
  <c r="K447" i="1"/>
  <c r="L447" i="1"/>
  <c r="M447" i="1"/>
  <c r="K448" i="1"/>
  <c r="L448" i="1"/>
  <c r="M448" i="1"/>
  <c r="K449" i="1"/>
  <c r="L449" i="1"/>
  <c r="M449" i="1"/>
  <c r="K450" i="1"/>
  <c r="L450" i="1"/>
  <c r="M450" i="1"/>
  <c r="K451" i="1"/>
  <c r="L451" i="1"/>
  <c r="M451" i="1"/>
  <c r="K452" i="1"/>
  <c r="L452" i="1"/>
  <c r="M452" i="1"/>
  <c r="K453" i="1"/>
  <c r="L453" i="1"/>
  <c r="M453" i="1"/>
  <c r="K454" i="1"/>
  <c r="L454" i="1"/>
  <c r="M454" i="1"/>
  <c r="K455" i="1"/>
  <c r="L455" i="1"/>
  <c r="M455" i="1"/>
  <c r="K456" i="1"/>
  <c r="L456" i="1"/>
  <c r="M456" i="1"/>
  <c r="K457" i="1"/>
  <c r="L457" i="1"/>
  <c r="M457" i="1"/>
  <c r="K458" i="1"/>
  <c r="L458" i="1"/>
  <c r="M458" i="1"/>
  <c r="K459" i="1"/>
  <c r="L459" i="1"/>
  <c r="M459" i="1"/>
  <c r="K460" i="1"/>
  <c r="L460" i="1"/>
  <c r="M460" i="1"/>
  <c r="K461" i="1"/>
  <c r="L461" i="1"/>
  <c r="M461" i="1"/>
  <c r="K462" i="1"/>
  <c r="L462" i="1"/>
  <c r="M462" i="1"/>
  <c r="K463" i="1"/>
  <c r="L463" i="1"/>
  <c r="M463" i="1"/>
  <c r="K464" i="1"/>
  <c r="L464" i="1"/>
  <c r="M464" i="1"/>
  <c r="K465" i="1"/>
  <c r="L465" i="1"/>
  <c r="M465" i="1"/>
  <c r="K466" i="1"/>
  <c r="L466" i="1"/>
  <c r="M466" i="1"/>
  <c r="K467" i="1"/>
  <c r="L467" i="1"/>
  <c r="M467" i="1"/>
  <c r="K468" i="1"/>
  <c r="L468" i="1"/>
  <c r="M468" i="1"/>
  <c r="K469" i="1"/>
  <c r="L469" i="1"/>
  <c r="M469" i="1"/>
  <c r="K470" i="1"/>
  <c r="L470" i="1"/>
  <c r="M470" i="1"/>
  <c r="K471" i="1"/>
  <c r="L471" i="1"/>
  <c r="M471" i="1"/>
  <c r="K472" i="1"/>
  <c r="L472" i="1"/>
  <c r="M472" i="1"/>
  <c r="K473" i="1"/>
  <c r="L473" i="1"/>
  <c r="M473" i="1"/>
  <c r="K474" i="1"/>
  <c r="L474" i="1"/>
  <c r="M474" i="1"/>
  <c r="K475" i="1"/>
  <c r="L475" i="1"/>
  <c r="M475" i="1"/>
  <c r="K476" i="1"/>
  <c r="L476" i="1"/>
  <c r="M476" i="1"/>
  <c r="K477" i="1"/>
  <c r="L477" i="1"/>
  <c r="M477" i="1"/>
  <c r="K478" i="1"/>
  <c r="L478" i="1"/>
  <c r="M478" i="1"/>
  <c r="K479" i="1"/>
  <c r="L479" i="1"/>
  <c r="M479" i="1"/>
  <c r="K480" i="1"/>
  <c r="L480" i="1"/>
  <c r="M480" i="1"/>
  <c r="K481" i="1"/>
  <c r="L481" i="1"/>
  <c r="M481" i="1"/>
  <c r="K482" i="1"/>
  <c r="L482" i="1"/>
  <c r="M482" i="1"/>
  <c r="K483" i="1"/>
  <c r="L483" i="1"/>
  <c r="M483" i="1"/>
  <c r="K484" i="1"/>
  <c r="L484" i="1"/>
  <c r="M484" i="1"/>
  <c r="K485" i="1"/>
  <c r="L485" i="1"/>
  <c r="M485" i="1"/>
  <c r="K486" i="1"/>
  <c r="L486" i="1"/>
  <c r="M486" i="1"/>
  <c r="K487" i="1"/>
  <c r="L487" i="1"/>
  <c r="M487" i="1"/>
  <c r="K488" i="1"/>
  <c r="L488" i="1"/>
  <c r="M488" i="1"/>
  <c r="K489" i="1"/>
  <c r="L489" i="1"/>
  <c r="M489" i="1"/>
  <c r="K490" i="1"/>
  <c r="L490" i="1"/>
  <c r="M490" i="1"/>
  <c r="K491" i="1"/>
  <c r="L491" i="1"/>
  <c r="M491" i="1"/>
  <c r="K492" i="1"/>
  <c r="L492" i="1"/>
  <c r="M492" i="1"/>
  <c r="K493" i="1"/>
  <c r="L493" i="1"/>
  <c r="M493" i="1"/>
  <c r="K494" i="1"/>
  <c r="L494" i="1"/>
  <c r="M494" i="1"/>
  <c r="K495" i="1"/>
  <c r="L495" i="1"/>
  <c r="M495" i="1"/>
  <c r="K496" i="1"/>
  <c r="L496" i="1"/>
  <c r="M496" i="1"/>
  <c r="K497" i="1"/>
  <c r="L497" i="1"/>
  <c r="M497" i="1"/>
  <c r="K498" i="1"/>
  <c r="L498" i="1"/>
  <c r="M498" i="1"/>
  <c r="K499" i="1"/>
  <c r="L499" i="1"/>
  <c r="M499" i="1"/>
  <c r="K500" i="1"/>
  <c r="L500" i="1"/>
  <c r="M500" i="1"/>
  <c r="K501" i="1"/>
  <c r="L501" i="1"/>
  <c r="M501" i="1"/>
  <c r="K502" i="1"/>
  <c r="L502" i="1"/>
  <c r="M502" i="1"/>
  <c r="K503" i="1"/>
  <c r="L503" i="1"/>
  <c r="M503" i="1"/>
  <c r="K504" i="1"/>
  <c r="L504" i="1"/>
  <c r="M504" i="1"/>
  <c r="K505" i="1"/>
  <c r="L505" i="1"/>
  <c r="M505" i="1"/>
  <c r="K506" i="1"/>
  <c r="L506" i="1"/>
  <c r="M506" i="1"/>
  <c r="K507" i="1"/>
  <c r="L507" i="1"/>
  <c r="M507" i="1"/>
  <c r="K508" i="1"/>
  <c r="L508" i="1"/>
  <c r="M508" i="1"/>
  <c r="K509" i="1"/>
  <c r="L509" i="1"/>
  <c r="M509" i="1"/>
  <c r="K510" i="1"/>
  <c r="L510" i="1"/>
  <c r="M510" i="1"/>
  <c r="K511" i="1"/>
  <c r="L511" i="1"/>
  <c r="M511" i="1"/>
  <c r="K512" i="1"/>
  <c r="L512" i="1"/>
  <c r="M512" i="1"/>
  <c r="K513" i="1"/>
  <c r="L513" i="1"/>
  <c r="M513" i="1"/>
  <c r="K514" i="1"/>
  <c r="L514" i="1"/>
  <c r="M514" i="1"/>
  <c r="K515" i="1"/>
  <c r="L515" i="1"/>
  <c r="M515" i="1"/>
  <c r="K516" i="1"/>
  <c r="L516" i="1"/>
  <c r="M516" i="1"/>
  <c r="K517" i="1"/>
  <c r="L517" i="1"/>
  <c r="M517" i="1"/>
  <c r="K518" i="1"/>
  <c r="L518" i="1"/>
  <c r="M518" i="1"/>
  <c r="K519" i="1"/>
  <c r="L519" i="1"/>
  <c r="M519" i="1"/>
  <c r="K520" i="1"/>
  <c r="L520" i="1"/>
  <c r="M520" i="1"/>
  <c r="K521" i="1"/>
  <c r="L521" i="1"/>
  <c r="M521" i="1"/>
  <c r="K522" i="1"/>
  <c r="L522" i="1"/>
  <c r="M522" i="1"/>
  <c r="K523" i="1"/>
  <c r="L523" i="1"/>
  <c r="M523" i="1"/>
  <c r="K524" i="1"/>
  <c r="L524" i="1"/>
  <c r="M524" i="1"/>
  <c r="K525" i="1"/>
  <c r="L525" i="1"/>
  <c r="M525" i="1"/>
  <c r="K526" i="1"/>
  <c r="L526" i="1"/>
  <c r="M526" i="1"/>
  <c r="K527" i="1"/>
  <c r="L527" i="1"/>
  <c r="M527" i="1"/>
  <c r="K528" i="1"/>
  <c r="L528" i="1"/>
  <c r="M528" i="1"/>
  <c r="K529" i="1"/>
  <c r="L529" i="1"/>
  <c r="M529" i="1"/>
  <c r="K530" i="1"/>
  <c r="L530" i="1"/>
  <c r="M530" i="1"/>
  <c r="K531" i="1"/>
  <c r="L531" i="1"/>
  <c r="M531" i="1"/>
  <c r="K532" i="1"/>
  <c r="L532" i="1"/>
  <c r="M532" i="1"/>
  <c r="K533" i="1"/>
  <c r="L533" i="1"/>
  <c r="M533" i="1"/>
  <c r="K534" i="1"/>
  <c r="L534" i="1"/>
  <c r="M534" i="1"/>
  <c r="K535" i="1"/>
  <c r="L535" i="1"/>
  <c r="M535" i="1"/>
  <c r="K536" i="1"/>
  <c r="L536" i="1"/>
  <c r="M536" i="1"/>
  <c r="K537" i="1"/>
  <c r="L537" i="1"/>
  <c r="M537" i="1"/>
  <c r="K538" i="1"/>
  <c r="L538" i="1"/>
  <c r="M538" i="1"/>
  <c r="K539" i="1"/>
  <c r="L539" i="1"/>
  <c r="M539" i="1"/>
  <c r="K540" i="1"/>
  <c r="L540" i="1"/>
  <c r="M540" i="1"/>
  <c r="K541" i="1"/>
  <c r="L541" i="1"/>
  <c r="M541" i="1"/>
  <c r="K542" i="1"/>
  <c r="L542" i="1"/>
  <c r="M542" i="1"/>
  <c r="K543" i="1"/>
  <c r="L543" i="1"/>
  <c r="M543" i="1"/>
  <c r="K544" i="1"/>
  <c r="L544" i="1"/>
  <c r="M544" i="1"/>
  <c r="K545" i="1"/>
  <c r="L545" i="1"/>
  <c r="M545" i="1"/>
  <c r="K546" i="1"/>
  <c r="L546" i="1"/>
  <c r="M546" i="1"/>
  <c r="K547" i="1"/>
  <c r="L547" i="1"/>
  <c r="M547" i="1"/>
  <c r="K548" i="1"/>
  <c r="L548" i="1"/>
  <c r="M548" i="1"/>
  <c r="K549" i="1"/>
  <c r="L549" i="1"/>
  <c r="M549" i="1"/>
  <c r="K550" i="1"/>
  <c r="L550" i="1"/>
  <c r="M550" i="1"/>
  <c r="K551" i="1"/>
  <c r="L551" i="1"/>
  <c r="M551" i="1"/>
  <c r="K552" i="1"/>
  <c r="L552" i="1"/>
  <c r="M552" i="1"/>
  <c r="K553" i="1"/>
  <c r="L553" i="1"/>
  <c r="M553" i="1"/>
  <c r="K554" i="1"/>
  <c r="L554" i="1"/>
  <c r="M554" i="1"/>
  <c r="K555" i="1"/>
  <c r="L555" i="1"/>
  <c r="M555" i="1"/>
  <c r="K556" i="1"/>
  <c r="L556" i="1"/>
  <c r="M556" i="1"/>
  <c r="K557" i="1"/>
  <c r="L557" i="1"/>
  <c r="M557" i="1"/>
  <c r="K558" i="1"/>
  <c r="L558" i="1"/>
  <c r="M558" i="1"/>
  <c r="K559" i="1"/>
  <c r="L559" i="1"/>
  <c r="M559" i="1"/>
  <c r="K560" i="1"/>
  <c r="L560" i="1"/>
  <c r="M560" i="1"/>
  <c r="K561" i="1"/>
  <c r="L561" i="1"/>
  <c r="M561" i="1"/>
  <c r="K562" i="1"/>
  <c r="L562" i="1"/>
  <c r="M562" i="1"/>
  <c r="K563" i="1"/>
  <c r="L563" i="1"/>
  <c r="M563" i="1"/>
  <c r="K564" i="1"/>
  <c r="L564" i="1"/>
  <c r="M564" i="1"/>
  <c r="K565" i="1"/>
  <c r="L565" i="1"/>
  <c r="M565" i="1"/>
  <c r="K566" i="1"/>
  <c r="L566" i="1"/>
  <c r="M566" i="1"/>
  <c r="K567" i="1"/>
  <c r="L567" i="1"/>
  <c r="M567" i="1"/>
  <c r="K568" i="1"/>
  <c r="L568" i="1"/>
  <c r="M568" i="1"/>
  <c r="K569" i="1"/>
  <c r="L569" i="1"/>
  <c r="M569" i="1"/>
  <c r="K570" i="1"/>
  <c r="L570" i="1"/>
  <c r="M570" i="1"/>
  <c r="K571" i="1"/>
  <c r="L571" i="1"/>
  <c r="M571" i="1"/>
  <c r="K572" i="1"/>
  <c r="L572" i="1"/>
  <c r="M572" i="1"/>
  <c r="K573" i="1"/>
  <c r="L573" i="1"/>
  <c r="M573" i="1"/>
  <c r="K574" i="1"/>
  <c r="L574" i="1"/>
  <c r="M574" i="1"/>
  <c r="K575" i="1"/>
  <c r="L575" i="1"/>
  <c r="M575" i="1"/>
  <c r="K576" i="1"/>
  <c r="L576" i="1"/>
  <c r="M576" i="1"/>
  <c r="K577" i="1"/>
  <c r="L577" i="1"/>
  <c r="M577" i="1"/>
  <c r="K578" i="1"/>
  <c r="L578" i="1"/>
  <c r="M578" i="1"/>
  <c r="K579" i="1"/>
  <c r="L579" i="1"/>
  <c r="M579" i="1"/>
  <c r="K580" i="1"/>
  <c r="L580" i="1"/>
  <c r="M580" i="1"/>
  <c r="K581" i="1"/>
  <c r="L581" i="1"/>
  <c r="M581" i="1"/>
  <c r="K582" i="1"/>
  <c r="L582" i="1"/>
  <c r="M582" i="1"/>
  <c r="K583" i="1"/>
  <c r="L583" i="1"/>
  <c r="M583" i="1"/>
  <c r="K584" i="1"/>
  <c r="L584" i="1"/>
  <c r="M584" i="1"/>
  <c r="K585" i="1"/>
  <c r="L585" i="1"/>
  <c r="M585" i="1"/>
  <c r="K586" i="1"/>
  <c r="L586" i="1"/>
  <c r="M586" i="1"/>
  <c r="K587" i="1"/>
  <c r="L587" i="1"/>
  <c r="M587" i="1"/>
  <c r="K588" i="1"/>
  <c r="L588" i="1"/>
  <c r="M588" i="1"/>
  <c r="K589" i="1"/>
  <c r="L589" i="1"/>
  <c r="M589" i="1"/>
  <c r="K590" i="1"/>
  <c r="L590" i="1"/>
  <c r="M590" i="1"/>
  <c r="K591" i="1"/>
  <c r="L591" i="1"/>
  <c r="M591" i="1"/>
  <c r="K592" i="1"/>
  <c r="L592" i="1"/>
  <c r="M592" i="1"/>
  <c r="K593" i="1"/>
  <c r="L593" i="1"/>
  <c r="M593" i="1"/>
  <c r="K594" i="1"/>
  <c r="L594" i="1"/>
  <c r="M594" i="1"/>
  <c r="K595" i="1"/>
  <c r="L595" i="1"/>
  <c r="M595" i="1"/>
  <c r="K596" i="1"/>
  <c r="L596" i="1"/>
  <c r="M596" i="1"/>
  <c r="K597" i="1"/>
  <c r="L597" i="1"/>
  <c r="M597" i="1"/>
  <c r="K598" i="1"/>
  <c r="L598" i="1"/>
  <c r="M598" i="1"/>
  <c r="K599" i="1"/>
  <c r="L599" i="1"/>
  <c r="M599" i="1"/>
  <c r="K600" i="1"/>
  <c r="L600" i="1"/>
  <c r="M600" i="1"/>
  <c r="K601" i="1"/>
  <c r="L601" i="1"/>
  <c r="M601" i="1"/>
  <c r="K602" i="1"/>
  <c r="L602" i="1"/>
  <c r="M602" i="1"/>
  <c r="K603" i="1"/>
  <c r="L603" i="1"/>
  <c r="M603" i="1"/>
  <c r="K604" i="1"/>
  <c r="L604" i="1"/>
  <c r="M604" i="1"/>
  <c r="K605" i="1"/>
  <c r="L605" i="1"/>
  <c r="M605" i="1"/>
  <c r="K606" i="1"/>
  <c r="L606" i="1"/>
  <c r="M606" i="1"/>
  <c r="K607" i="1"/>
  <c r="L607" i="1"/>
  <c r="M607" i="1"/>
  <c r="K608" i="1"/>
  <c r="L608" i="1"/>
  <c r="M608" i="1"/>
  <c r="K609" i="1"/>
  <c r="L609" i="1"/>
  <c r="M609" i="1"/>
  <c r="K610" i="1"/>
  <c r="L610" i="1"/>
  <c r="M610" i="1"/>
  <c r="K611" i="1"/>
  <c r="L611" i="1"/>
  <c r="M611" i="1"/>
  <c r="K612" i="1"/>
  <c r="L612" i="1"/>
  <c r="M612" i="1"/>
  <c r="K613" i="1"/>
  <c r="L613" i="1"/>
  <c r="M613" i="1"/>
  <c r="K614" i="1"/>
  <c r="L614" i="1"/>
  <c r="M614" i="1"/>
  <c r="K615" i="1"/>
  <c r="L615" i="1"/>
  <c r="M615" i="1"/>
  <c r="K616" i="1"/>
  <c r="L616" i="1"/>
  <c r="M616" i="1"/>
  <c r="K617" i="1"/>
  <c r="L617" i="1"/>
  <c r="M617" i="1"/>
  <c r="K618" i="1"/>
  <c r="L618" i="1"/>
  <c r="M618" i="1"/>
  <c r="K619" i="1"/>
  <c r="L619" i="1"/>
  <c r="M619" i="1"/>
  <c r="K620" i="1"/>
  <c r="L620" i="1"/>
  <c r="M620" i="1"/>
  <c r="K621" i="1"/>
  <c r="L621" i="1"/>
  <c r="M621" i="1"/>
  <c r="K622" i="1"/>
  <c r="L622" i="1"/>
  <c r="M622" i="1"/>
  <c r="K623" i="1"/>
  <c r="L623" i="1"/>
  <c r="M623" i="1"/>
  <c r="K624" i="1"/>
  <c r="L624" i="1"/>
  <c r="M624" i="1"/>
  <c r="K625" i="1"/>
  <c r="L625" i="1"/>
  <c r="M625" i="1"/>
  <c r="K626" i="1"/>
  <c r="L626" i="1"/>
  <c r="M626" i="1"/>
  <c r="K627" i="1"/>
  <c r="L627" i="1"/>
  <c r="M627" i="1"/>
  <c r="K628" i="1"/>
  <c r="L628" i="1"/>
  <c r="M628" i="1"/>
  <c r="K629" i="1"/>
  <c r="L629" i="1"/>
  <c r="M629" i="1"/>
  <c r="K630" i="1"/>
  <c r="L630" i="1"/>
  <c r="M630" i="1"/>
  <c r="K631" i="1"/>
  <c r="L631" i="1"/>
  <c r="M631" i="1"/>
  <c r="K632" i="1"/>
  <c r="L632" i="1"/>
  <c r="M632" i="1"/>
  <c r="K633" i="1"/>
  <c r="L633" i="1"/>
  <c r="M633" i="1"/>
  <c r="K634" i="1"/>
  <c r="L634" i="1"/>
  <c r="M634" i="1"/>
  <c r="K635" i="1"/>
  <c r="L635" i="1"/>
  <c r="M635" i="1"/>
  <c r="K636" i="1"/>
  <c r="L636" i="1"/>
  <c r="M636" i="1"/>
  <c r="K637" i="1"/>
  <c r="L637" i="1"/>
  <c r="M637" i="1"/>
  <c r="K638" i="1"/>
  <c r="L638" i="1"/>
  <c r="M638" i="1"/>
  <c r="K639" i="1"/>
  <c r="L639" i="1"/>
  <c r="M639" i="1"/>
  <c r="K640" i="1"/>
  <c r="L640" i="1"/>
  <c r="M640" i="1"/>
  <c r="K641" i="1"/>
  <c r="L641" i="1"/>
  <c r="M641" i="1"/>
  <c r="K642" i="1"/>
  <c r="L642" i="1"/>
  <c r="M642" i="1"/>
  <c r="K643" i="1"/>
  <c r="L643" i="1"/>
  <c r="M643" i="1"/>
  <c r="K644" i="1"/>
  <c r="L644" i="1"/>
  <c r="M644" i="1"/>
  <c r="K645" i="1"/>
  <c r="L645" i="1"/>
  <c r="M645" i="1"/>
  <c r="K646" i="1"/>
  <c r="L646" i="1"/>
  <c r="M646" i="1"/>
  <c r="K647" i="1"/>
  <c r="L647" i="1"/>
  <c r="M647" i="1"/>
  <c r="K648" i="1"/>
  <c r="L648" i="1"/>
  <c r="M648" i="1"/>
  <c r="K649" i="1"/>
  <c r="L649" i="1"/>
  <c r="M649" i="1"/>
  <c r="K650" i="1"/>
  <c r="L650" i="1"/>
  <c r="M650" i="1"/>
  <c r="K651" i="1"/>
  <c r="L651" i="1"/>
  <c r="M651" i="1"/>
  <c r="K652" i="1"/>
  <c r="L652" i="1"/>
  <c r="M652" i="1"/>
  <c r="K653" i="1"/>
  <c r="L653" i="1"/>
  <c r="M653" i="1"/>
  <c r="K654" i="1"/>
  <c r="L654" i="1"/>
  <c r="M654" i="1"/>
  <c r="K655" i="1"/>
  <c r="L655" i="1"/>
  <c r="M655" i="1"/>
  <c r="K656" i="1"/>
  <c r="L656" i="1"/>
  <c r="M656" i="1"/>
  <c r="K657" i="1"/>
  <c r="L657" i="1"/>
  <c r="M657" i="1"/>
  <c r="K658" i="1"/>
  <c r="L658" i="1"/>
  <c r="M658" i="1"/>
  <c r="K659" i="1"/>
  <c r="L659" i="1"/>
  <c r="M659" i="1"/>
  <c r="K660" i="1"/>
  <c r="L660" i="1"/>
  <c r="M660" i="1"/>
  <c r="K661" i="1"/>
  <c r="L661" i="1"/>
  <c r="M661" i="1"/>
  <c r="K662" i="1"/>
  <c r="L662" i="1"/>
  <c r="M662" i="1"/>
  <c r="K663" i="1"/>
  <c r="L663" i="1"/>
  <c r="M663" i="1"/>
  <c r="K664" i="1"/>
  <c r="L664" i="1"/>
  <c r="M664" i="1"/>
  <c r="K665" i="1"/>
  <c r="L665" i="1"/>
  <c r="M665" i="1"/>
  <c r="K666" i="1"/>
  <c r="L666" i="1"/>
  <c r="M666" i="1"/>
  <c r="K667" i="1"/>
  <c r="L667" i="1"/>
  <c r="M667" i="1"/>
  <c r="K668" i="1"/>
  <c r="L668" i="1"/>
  <c r="M668" i="1"/>
  <c r="K669" i="1"/>
  <c r="L669" i="1"/>
  <c r="M669" i="1"/>
  <c r="K670" i="1"/>
  <c r="L670" i="1"/>
  <c r="M670" i="1"/>
  <c r="K671" i="1"/>
  <c r="L671" i="1"/>
  <c r="M671" i="1"/>
  <c r="K672" i="1"/>
  <c r="L672" i="1"/>
  <c r="M672" i="1"/>
  <c r="K673" i="1"/>
  <c r="L673" i="1"/>
  <c r="M673" i="1"/>
  <c r="K674" i="1"/>
  <c r="L674" i="1"/>
  <c r="M674" i="1"/>
  <c r="K675" i="1"/>
  <c r="L675" i="1"/>
  <c r="M675" i="1"/>
  <c r="K676" i="1"/>
  <c r="L676" i="1"/>
  <c r="M676" i="1"/>
  <c r="K677" i="1"/>
  <c r="L677" i="1"/>
  <c r="M677" i="1"/>
  <c r="K678" i="1"/>
  <c r="L678" i="1"/>
  <c r="M678" i="1"/>
  <c r="K679" i="1"/>
  <c r="L679" i="1"/>
  <c r="M679" i="1"/>
  <c r="K680" i="1"/>
  <c r="L680" i="1"/>
  <c r="M680" i="1"/>
  <c r="K681" i="1"/>
  <c r="L681" i="1"/>
  <c r="M681" i="1"/>
  <c r="K682" i="1"/>
  <c r="L682" i="1"/>
  <c r="M682" i="1"/>
  <c r="K683" i="1"/>
  <c r="L683" i="1"/>
  <c r="M683" i="1"/>
  <c r="K684" i="1"/>
  <c r="L684" i="1"/>
  <c r="M684" i="1"/>
  <c r="K685" i="1"/>
  <c r="L685" i="1"/>
  <c r="M685" i="1"/>
  <c r="K686" i="1"/>
  <c r="L686" i="1"/>
  <c r="M686" i="1"/>
  <c r="K687" i="1"/>
  <c r="L687" i="1"/>
  <c r="M687" i="1"/>
  <c r="K688" i="1"/>
  <c r="L688" i="1"/>
  <c r="M688" i="1"/>
  <c r="K689" i="1"/>
  <c r="L689" i="1"/>
  <c r="M689" i="1"/>
  <c r="K690" i="1"/>
  <c r="L690" i="1"/>
  <c r="M690" i="1"/>
  <c r="K691" i="1"/>
  <c r="L691" i="1"/>
  <c r="M691" i="1"/>
  <c r="K692" i="1"/>
  <c r="L692" i="1"/>
  <c r="M692" i="1"/>
  <c r="K693" i="1"/>
  <c r="L693" i="1"/>
  <c r="M693" i="1"/>
  <c r="K694" i="1"/>
  <c r="L694" i="1"/>
  <c r="M694" i="1"/>
  <c r="K695" i="1"/>
  <c r="L695" i="1"/>
  <c r="M695" i="1"/>
  <c r="K696" i="1"/>
  <c r="L696" i="1"/>
  <c r="M696" i="1"/>
  <c r="K697" i="1"/>
  <c r="L697" i="1"/>
  <c r="M697" i="1"/>
  <c r="K698" i="1"/>
  <c r="L698" i="1"/>
  <c r="M698" i="1"/>
  <c r="K699" i="1"/>
  <c r="L699" i="1"/>
  <c r="M699" i="1"/>
  <c r="K700" i="1"/>
  <c r="L700" i="1"/>
  <c r="M700" i="1"/>
  <c r="K701" i="1"/>
  <c r="L701" i="1"/>
  <c r="M701" i="1"/>
  <c r="K702" i="1"/>
  <c r="L702" i="1"/>
  <c r="M702" i="1"/>
  <c r="K703" i="1"/>
  <c r="L703" i="1"/>
  <c r="M703" i="1"/>
  <c r="K704" i="1"/>
  <c r="L704" i="1"/>
  <c r="M704" i="1"/>
  <c r="K705" i="1"/>
  <c r="L705" i="1"/>
  <c r="M705" i="1"/>
  <c r="K706" i="1"/>
  <c r="L706" i="1"/>
  <c r="M706" i="1"/>
  <c r="K707" i="1"/>
  <c r="L707" i="1"/>
  <c r="M707" i="1"/>
  <c r="K708" i="1"/>
  <c r="L708" i="1"/>
  <c r="M708" i="1"/>
  <c r="K709" i="1"/>
  <c r="L709" i="1"/>
  <c r="M709" i="1"/>
  <c r="K710" i="1"/>
  <c r="L710" i="1"/>
  <c r="M710" i="1"/>
  <c r="K711" i="1"/>
  <c r="L711" i="1"/>
  <c r="M711" i="1"/>
  <c r="K712" i="1"/>
  <c r="L712" i="1"/>
  <c r="M712" i="1"/>
  <c r="K713" i="1"/>
  <c r="L713" i="1"/>
  <c r="M713" i="1"/>
  <c r="K714" i="1"/>
  <c r="L714" i="1"/>
  <c r="M714" i="1"/>
  <c r="K715" i="1"/>
  <c r="L715" i="1"/>
  <c r="M715" i="1"/>
  <c r="K716" i="1"/>
  <c r="L716" i="1"/>
  <c r="M716" i="1"/>
  <c r="K717" i="1"/>
  <c r="L717" i="1"/>
  <c r="M717" i="1"/>
  <c r="K718" i="1"/>
  <c r="L718" i="1"/>
  <c r="M718" i="1"/>
  <c r="K719" i="1"/>
  <c r="L719" i="1"/>
  <c r="M719" i="1"/>
  <c r="K720" i="1"/>
  <c r="L720" i="1"/>
  <c r="M720" i="1"/>
  <c r="K721" i="1"/>
  <c r="L721" i="1"/>
  <c r="M721" i="1"/>
  <c r="K722" i="1"/>
  <c r="L722" i="1"/>
  <c r="M722" i="1"/>
  <c r="K723" i="1"/>
  <c r="L723" i="1"/>
  <c r="M723" i="1"/>
  <c r="K724" i="1"/>
  <c r="L724" i="1"/>
  <c r="M724" i="1"/>
  <c r="K725" i="1"/>
  <c r="L725" i="1"/>
  <c r="M725" i="1"/>
  <c r="K726" i="1"/>
  <c r="L726" i="1"/>
  <c r="M726" i="1"/>
  <c r="K727" i="1"/>
  <c r="L727" i="1"/>
  <c r="M727" i="1"/>
  <c r="K728" i="1"/>
  <c r="L728" i="1"/>
  <c r="M728" i="1"/>
  <c r="K729" i="1"/>
  <c r="L729" i="1"/>
  <c r="M729" i="1"/>
  <c r="K730" i="1"/>
  <c r="L730" i="1"/>
  <c r="M730" i="1"/>
  <c r="K731" i="1"/>
  <c r="L731" i="1"/>
  <c r="M731" i="1"/>
  <c r="K732" i="1"/>
  <c r="L732" i="1"/>
  <c r="M732" i="1"/>
  <c r="K733" i="1"/>
  <c r="L733" i="1"/>
  <c r="M733" i="1"/>
  <c r="K734" i="1"/>
  <c r="L734" i="1"/>
  <c r="M734" i="1"/>
  <c r="K735" i="1"/>
  <c r="L735" i="1"/>
  <c r="M735" i="1"/>
  <c r="K736" i="1"/>
  <c r="L736" i="1"/>
  <c r="M736" i="1"/>
  <c r="K737" i="1"/>
  <c r="L737" i="1"/>
  <c r="M737" i="1"/>
  <c r="K738" i="1"/>
  <c r="L738" i="1"/>
  <c r="M738" i="1"/>
  <c r="K739" i="1"/>
  <c r="L739" i="1"/>
  <c r="M739" i="1"/>
  <c r="K740" i="1"/>
  <c r="L740" i="1"/>
  <c r="M740" i="1"/>
  <c r="K741" i="1"/>
  <c r="L741" i="1"/>
  <c r="M741" i="1"/>
  <c r="K742" i="1"/>
  <c r="L742" i="1"/>
  <c r="M742" i="1"/>
  <c r="K743" i="1"/>
  <c r="L743" i="1"/>
  <c r="M743" i="1"/>
  <c r="K744" i="1"/>
  <c r="L744" i="1"/>
  <c r="M744" i="1"/>
  <c r="K745" i="1"/>
  <c r="L745" i="1"/>
  <c r="M745" i="1"/>
  <c r="K746" i="1"/>
  <c r="L746" i="1"/>
  <c r="M746" i="1"/>
  <c r="K747" i="1"/>
  <c r="L747" i="1"/>
  <c r="M747" i="1"/>
  <c r="K748" i="1"/>
  <c r="L748" i="1"/>
  <c r="M748" i="1"/>
  <c r="K749" i="1"/>
  <c r="L749" i="1"/>
  <c r="M749" i="1"/>
  <c r="K750" i="1"/>
  <c r="L750" i="1"/>
  <c r="M750" i="1"/>
  <c r="K751" i="1"/>
  <c r="L751" i="1"/>
  <c r="M751" i="1"/>
  <c r="K752" i="1"/>
  <c r="L752" i="1"/>
  <c r="M752" i="1"/>
  <c r="K753" i="1"/>
  <c r="L753" i="1"/>
  <c r="M753" i="1"/>
  <c r="K754" i="1"/>
  <c r="L754" i="1"/>
  <c r="M754" i="1"/>
  <c r="K755" i="1"/>
  <c r="L755" i="1"/>
  <c r="M755" i="1"/>
  <c r="K756" i="1"/>
  <c r="L756" i="1"/>
  <c r="M756" i="1"/>
  <c r="K757" i="1"/>
  <c r="L757" i="1"/>
  <c r="M757" i="1"/>
  <c r="K758" i="1"/>
  <c r="L758" i="1"/>
  <c r="M758" i="1"/>
  <c r="K759" i="1"/>
  <c r="L759" i="1"/>
  <c r="M759" i="1"/>
  <c r="K760" i="1"/>
  <c r="L760" i="1"/>
  <c r="M760" i="1"/>
  <c r="K761" i="1"/>
  <c r="L761" i="1"/>
  <c r="M761" i="1"/>
  <c r="K762" i="1"/>
  <c r="L762" i="1"/>
  <c r="M762" i="1"/>
  <c r="K763" i="1"/>
  <c r="L763" i="1"/>
  <c r="M763" i="1"/>
  <c r="K764" i="1"/>
  <c r="L764" i="1"/>
  <c r="M764" i="1"/>
  <c r="K765" i="1"/>
  <c r="L765" i="1"/>
  <c r="M765" i="1"/>
  <c r="K766" i="1"/>
  <c r="L766" i="1"/>
  <c r="M766" i="1"/>
  <c r="K767" i="1"/>
  <c r="L767" i="1"/>
  <c r="M767" i="1"/>
  <c r="K768" i="1"/>
  <c r="L768" i="1"/>
  <c r="M768" i="1"/>
  <c r="K769" i="1"/>
  <c r="L769" i="1"/>
  <c r="M769" i="1"/>
  <c r="K770" i="1"/>
  <c r="L770" i="1"/>
  <c r="M770" i="1"/>
  <c r="K771" i="1"/>
  <c r="L771" i="1"/>
  <c r="M771" i="1"/>
  <c r="K772" i="1"/>
  <c r="L772" i="1"/>
  <c r="M772" i="1"/>
  <c r="K773" i="1"/>
  <c r="L773" i="1"/>
  <c r="M773" i="1"/>
  <c r="K774" i="1"/>
  <c r="L774" i="1"/>
  <c r="M774" i="1"/>
  <c r="K775" i="1"/>
  <c r="L775" i="1"/>
  <c r="M775" i="1"/>
  <c r="K776" i="1"/>
  <c r="L776" i="1"/>
  <c r="M776" i="1"/>
  <c r="K777" i="1"/>
  <c r="L777" i="1"/>
  <c r="M777" i="1"/>
  <c r="K778" i="1"/>
  <c r="L778" i="1"/>
  <c r="M778" i="1"/>
  <c r="K779" i="1"/>
  <c r="L779" i="1"/>
  <c r="M779" i="1"/>
  <c r="K780" i="1"/>
  <c r="L780" i="1"/>
  <c r="M780" i="1"/>
  <c r="K781" i="1"/>
  <c r="L781" i="1"/>
  <c r="M781" i="1"/>
  <c r="K782" i="1"/>
  <c r="L782" i="1"/>
  <c r="M782" i="1"/>
  <c r="K783" i="1"/>
  <c r="L783" i="1"/>
  <c r="M783" i="1"/>
  <c r="K784" i="1"/>
  <c r="L784" i="1"/>
  <c r="M784" i="1"/>
  <c r="K785" i="1"/>
  <c r="L785" i="1"/>
  <c r="M785" i="1"/>
  <c r="K786" i="1"/>
  <c r="L786" i="1"/>
  <c r="M786" i="1"/>
  <c r="K787" i="1"/>
  <c r="L787" i="1"/>
  <c r="M787" i="1"/>
  <c r="K788" i="1"/>
  <c r="L788" i="1"/>
  <c r="M788" i="1"/>
  <c r="K789" i="1"/>
  <c r="L789" i="1"/>
  <c r="M789" i="1"/>
  <c r="K790" i="1"/>
  <c r="L790" i="1"/>
  <c r="M790" i="1"/>
  <c r="K791" i="1"/>
  <c r="L791" i="1"/>
  <c r="M791" i="1"/>
  <c r="K792" i="1"/>
  <c r="L792" i="1"/>
  <c r="M792" i="1"/>
  <c r="K793" i="1"/>
  <c r="L793" i="1"/>
  <c r="M793" i="1"/>
  <c r="K794" i="1"/>
  <c r="L794" i="1"/>
  <c r="M794" i="1"/>
  <c r="K795" i="1"/>
  <c r="L795" i="1"/>
  <c r="M795" i="1"/>
  <c r="K796" i="1"/>
  <c r="L796" i="1"/>
  <c r="M796" i="1"/>
  <c r="K797" i="1"/>
  <c r="L797" i="1"/>
  <c r="M797" i="1"/>
  <c r="K798" i="1"/>
  <c r="L798" i="1"/>
  <c r="M798" i="1"/>
  <c r="K799" i="1"/>
  <c r="L799" i="1"/>
  <c r="M799" i="1"/>
  <c r="K800" i="1"/>
  <c r="L800" i="1"/>
  <c r="M800" i="1"/>
  <c r="K801" i="1"/>
  <c r="L801" i="1"/>
  <c r="M801" i="1"/>
  <c r="K802" i="1"/>
  <c r="L802" i="1"/>
  <c r="M802" i="1"/>
  <c r="K803" i="1"/>
  <c r="L803" i="1"/>
  <c r="M803" i="1"/>
  <c r="K804" i="1"/>
  <c r="L804" i="1"/>
  <c r="M804" i="1"/>
  <c r="K805" i="1"/>
  <c r="L805" i="1"/>
  <c r="M805" i="1"/>
  <c r="K806" i="1"/>
  <c r="L806" i="1"/>
  <c r="M806" i="1"/>
  <c r="K807" i="1"/>
  <c r="L807" i="1"/>
  <c r="M807" i="1"/>
  <c r="K808" i="1"/>
  <c r="L808" i="1"/>
  <c r="M808" i="1"/>
  <c r="K809" i="1"/>
  <c r="L809" i="1"/>
  <c r="M809" i="1"/>
  <c r="K810" i="1"/>
  <c r="L810" i="1"/>
  <c r="M810" i="1"/>
  <c r="K811" i="1"/>
  <c r="L811" i="1"/>
  <c r="M811" i="1"/>
  <c r="K812" i="1"/>
  <c r="L812" i="1"/>
  <c r="M812" i="1"/>
  <c r="K813" i="1"/>
  <c r="L813" i="1"/>
  <c r="M813" i="1"/>
  <c r="K814" i="1"/>
  <c r="L814" i="1"/>
  <c r="M814" i="1"/>
  <c r="K815" i="1"/>
  <c r="L815" i="1"/>
  <c r="M815" i="1"/>
  <c r="K816" i="1"/>
  <c r="L816" i="1"/>
  <c r="M816" i="1"/>
  <c r="K817" i="1"/>
  <c r="L817" i="1"/>
  <c r="M817" i="1"/>
  <c r="K818" i="1"/>
  <c r="L818" i="1"/>
  <c r="M818" i="1"/>
  <c r="K819" i="1"/>
  <c r="L819" i="1"/>
  <c r="M819" i="1"/>
  <c r="K820" i="1"/>
  <c r="L820" i="1"/>
  <c r="M820" i="1"/>
  <c r="K821" i="1"/>
  <c r="L821" i="1"/>
  <c r="M821" i="1"/>
  <c r="K822" i="1"/>
  <c r="L822" i="1"/>
  <c r="M822" i="1"/>
  <c r="K823" i="1"/>
  <c r="L823" i="1"/>
  <c r="M823" i="1"/>
  <c r="K824" i="1"/>
  <c r="L824" i="1"/>
  <c r="M824" i="1"/>
  <c r="K825" i="1"/>
  <c r="L825" i="1"/>
  <c r="M825" i="1"/>
  <c r="K826" i="1"/>
  <c r="L826" i="1"/>
  <c r="M826" i="1"/>
  <c r="K827" i="1"/>
  <c r="L827" i="1"/>
  <c r="M827" i="1"/>
  <c r="K828" i="1"/>
  <c r="L828" i="1"/>
  <c r="M828" i="1"/>
  <c r="K829" i="1"/>
  <c r="L829" i="1"/>
  <c r="M829" i="1"/>
  <c r="K830" i="1"/>
  <c r="L830" i="1"/>
  <c r="M830" i="1"/>
  <c r="K831" i="1"/>
  <c r="L831" i="1"/>
  <c r="M831" i="1"/>
  <c r="K832" i="1"/>
  <c r="L832" i="1"/>
  <c r="M832" i="1"/>
  <c r="K833" i="1"/>
  <c r="L833" i="1"/>
  <c r="M833" i="1"/>
  <c r="K834" i="1"/>
  <c r="L834" i="1"/>
  <c r="M834" i="1"/>
  <c r="K835" i="1"/>
  <c r="L835" i="1"/>
  <c r="M835" i="1"/>
  <c r="K836" i="1"/>
  <c r="L836" i="1"/>
  <c r="M836" i="1"/>
  <c r="K837" i="1"/>
  <c r="L837" i="1"/>
  <c r="M837" i="1"/>
  <c r="K838" i="1"/>
  <c r="L838" i="1"/>
  <c r="M838" i="1"/>
  <c r="K839" i="1"/>
  <c r="L839" i="1"/>
  <c r="M839" i="1"/>
  <c r="K840" i="1"/>
  <c r="L840" i="1"/>
  <c r="M840" i="1"/>
  <c r="K841" i="1"/>
  <c r="L841" i="1"/>
  <c r="M841" i="1"/>
  <c r="K842" i="1"/>
  <c r="L842" i="1"/>
  <c r="M842" i="1"/>
  <c r="K843" i="1"/>
  <c r="L843" i="1"/>
  <c r="M843" i="1"/>
  <c r="K844" i="1"/>
  <c r="L844" i="1"/>
  <c r="M844" i="1"/>
  <c r="K845" i="1"/>
  <c r="L845" i="1"/>
  <c r="M845" i="1"/>
  <c r="K846" i="1"/>
  <c r="L846" i="1"/>
  <c r="M846" i="1"/>
  <c r="K847" i="1"/>
  <c r="L847" i="1"/>
  <c r="M847" i="1"/>
  <c r="K848" i="1"/>
  <c r="L848" i="1"/>
  <c r="M848" i="1"/>
  <c r="K849" i="1"/>
  <c r="L849" i="1"/>
  <c r="M849" i="1"/>
  <c r="K850" i="1"/>
  <c r="L850" i="1"/>
  <c r="M850" i="1"/>
  <c r="K851" i="1"/>
  <c r="L851" i="1"/>
  <c r="M851" i="1"/>
  <c r="K852" i="1"/>
  <c r="L852" i="1"/>
  <c r="M852" i="1"/>
  <c r="K853" i="1"/>
  <c r="L853" i="1"/>
  <c r="M853" i="1"/>
  <c r="K854" i="1"/>
  <c r="L854" i="1"/>
  <c r="M854" i="1"/>
  <c r="K855" i="1"/>
  <c r="L855" i="1"/>
  <c r="M855" i="1"/>
  <c r="K856" i="1"/>
  <c r="L856" i="1"/>
  <c r="M856" i="1"/>
  <c r="K857" i="1"/>
  <c r="L857" i="1"/>
  <c r="M857" i="1"/>
  <c r="K858" i="1"/>
  <c r="L858" i="1"/>
  <c r="M858" i="1"/>
  <c r="K859" i="1"/>
  <c r="L859" i="1"/>
  <c r="M859" i="1"/>
  <c r="K860" i="1"/>
  <c r="L860" i="1"/>
  <c r="M860" i="1"/>
  <c r="K861" i="1"/>
  <c r="L861" i="1"/>
  <c r="M861" i="1"/>
  <c r="K862" i="1"/>
  <c r="L862" i="1"/>
  <c r="M862" i="1"/>
  <c r="K863" i="1"/>
  <c r="L863" i="1"/>
  <c r="M863" i="1"/>
  <c r="K864" i="1"/>
  <c r="L864" i="1"/>
  <c r="M864" i="1"/>
  <c r="K865" i="1"/>
  <c r="L865" i="1"/>
  <c r="M865" i="1"/>
  <c r="K866" i="1"/>
  <c r="L866" i="1"/>
  <c r="M866" i="1"/>
  <c r="K867" i="1"/>
  <c r="L867" i="1"/>
  <c r="M867" i="1"/>
  <c r="K868" i="1"/>
  <c r="L868" i="1"/>
  <c r="M868" i="1"/>
  <c r="K869" i="1"/>
  <c r="L869" i="1"/>
  <c r="M869" i="1"/>
  <c r="K870" i="1"/>
  <c r="L870" i="1"/>
  <c r="M870" i="1"/>
  <c r="K871" i="1"/>
  <c r="L871" i="1"/>
  <c r="M871" i="1"/>
  <c r="K872" i="1"/>
  <c r="L872" i="1"/>
  <c r="M872" i="1"/>
  <c r="K873" i="1"/>
  <c r="L873" i="1"/>
  <c r="M873" i="1"/>
  <c r="K874" i="1"/>
  <c r="L874" i="1"/>
  <c r="M874" i="1"/>
  <c r="K875" i="1"/>
  <c r="L875" i="1"/>
  <c r="M875" i="1"/>
  <c r="K876" i="1"/>
  <c r="L876" i="1"/>
  <c r="M876" i="1"/>
  <c r="K877" i="1"/>
  <c r="L877" i="1"/>
  <c r="M877" i="1"/>
  <c r="K878" i="1"/>
  <c r="L878" i="1"/>
  <c r="M878" i="1"/>
  <c r="K879" i="1"/>
  <c r="L879" i="1"/>
  <c r="M879" i="1"/>
  <c r="K880" i="1"/>
  <c r="L880" i="1"/>
  <c r="M880" i="1"/>
  <c r="K881" i="1"/>
  <c r="L881" i="1"/>
  <c r="M881" i="1"/>
  <c r="K882" i="1"/>
  <c r="L882" i="1"/>
  <c r="M882" i="1"/>
  <c r="K883" i="1"/>
  <c r="L883" i="1"/>
  <c r="M883" i="1"/>
  <c r="K884" i="1"/>
  <c r="L884" i="1"/>
  <c r="M884" i="1"/>
  <c r="K885" i="1"/>
  <c r="L885" i="1"/>
  <c r="M885" i="1"/>
  <c r="K886" i="1"/>
  <c r="L886" i="1"/>
  <c r="M886" i="1"/>
  <c r="K887" i="1"/>
  <c r="L887" i="1"/>
  <c r="M887" i="1"/>
  <c r="K888" i="1"/>
  <c r="L888" i="1"/>
  <c r="M888" i="1"/>
  <c r="K889" i="1"/>
  <c r="L889" i="1"/>
  <c r="M889" i="1"/>
  <c r="K890" i="1"/>
  <c r="L890" i="1"/>
  <c r="M890" i="1"/>
  <c r="K891" i="1"/>
  <c r="L891" i="1"/>
  <c r="M891" i="1"/>
  <c r="K892" i="1"/>
  <c r="L892" i="1"/>
  <c r="M892" i="1"/>
  <c r="K893" i="1"/>
  <c r="L893" i="1"/>
  <c r="M893" i="1"/>
  <c r="K894" i="1"/>
  <c r="L894" i="1"/>
  <c r="M894" i="1"/>
  <c r="K895" i="1"/>
  <c r="L895" i="1"/>
  <c r="M895" i="1"/>
  <c r="K896" i="1"/>
  <c r="L896" i="1"/>
  <c r="M896" i="1"/>
  <c r="K897" i="1"/>
  <c r="L897" i="1"/>
  <c r="M897" i="1"/>
  <c r="K898" i="1"/>
  <c r="L898" i="1"/>
  <c r="M898" i="1"/>
  <c r="K899" i="1"/>
  <c r="L899" i="1"/>
  <c r="M899" i="1"/>
  <c r="K900" i="1"/>
  <c r="L900" i="1"/>
  <c r="M900" i="1"/>
  <c r="K901" i="1"/>
  <c r="L901" i="1"/>
  <c r="M901" i="1"/>
  <c r="K902" i="1"/>
  <c r="L902" i="1"/>
  <c r="M902" i="1"/>
  <c r="K903" i="1"/>
  <c r="L903" i="1"/>
  <c r="M903" i="1"/>
  <c r="K904" i="1"/>
  <c r="L904" i="1"/>
  <c r="M904" i="1"/>
  <c r="K905" i="1"/>
  <c r="L905" i="1"/>
  <c r="M905" i="1"/>
  <c r="K906" i="1"/>
  <c r="L906" i="1"/>
  <c r="M906" i="1"/>
  <c r="K907" i="1"/>
  <c r="L907" i="1"/>
  <c r="M907" i="1"/>
  <c r="K908" i="1"/>
  <c r="L908" i="1"/>
  <c r="M908" i="1"/>
  <c r="K909" i="1"/>
  <c r="L909" i="1"/>
  <c r="M909" i="1"/>
  <c r="K910" i="1"/>
  <c r="L910" i="1"/>
  <c r="M910" i="1"/>
  <c r="K911" i="1"/>
  <c r="L911" i="1"/>
  <c r="M911" i="1"/>
  <c r="K912" i="1"/>
  <c r="L912" i="1"/>
  <c r="M912" i="1"/>
  <c r="K913" i="1"/>
  <c r="L913" i="1"/>
  <c r="M913" i="1"/>
  <c r="K914" i="1"/>
  <c r="L914" i="1"/>
  <c r="M914" i="1"/>
  <c r="K915" i="1"/>
  <c r="L915" i="1"/>
  <c r="M915" i="1"/>
  <c r="K916" i="1"/>
  <c r="L916" i="1"/>
  <c r="M916" i="1"/>
  <c r="K917" i="1"/>
  <c r="L917" i="1"/>
  <c r="M917" i="1"/>
  <c r="K918" i="1"/>
  <c r="L918" i="1"/>
  <c r="M918" i="1"/>
  <c r="K919" i="1"/>
  <c r="L919" i="1"/>
  <c r="M919" i="1"/>
  <c r="K920" i="1"/>
  <c r="L920" i="1"/>
  <c r="M920" i="1"/>
  <c r="K921" i="1"/>
  <c r="L921" i="1"/>
  <c r="M921" i="1"/>
  <c r="K922" i="1"/>
  <c r="L922" i="1"/>
  <c r="M922" i="1"/>
  <c r="K923" i="1"/>
  <c r="L923" i="1"/>
  <c r="M923" i="1"/>
  <c r="K924" i="1"/>
  <c r="L924" i="1"/>
  <c r="M924" i="1"/>
  <c r="K925" i="1"/>
  <c r="L925" i="1"/>
  <c r="M925" i="1"/>
  <c r="K926" i="1"/>
  <c r="L926" i="1"/>
  <c r="M926" i="1"/>
  <c r="K927" i="1"/>
  <c r="L927" i="1"/>
  <c r="M927" i="1"/>
  <c r="K928" i="1"/>
  <c r="L928" i="1"/>
  <c r="M928" i="1"/>
  <c r="K929" i="1"/>
  <c r="L929" i="1"/>
  <c r="M929" i="1"/>
  <c r="K930" i="1"/>
  <c r="L930" i="1"/>
  <c r="M930" i="1"/>
  <c r="K931" i="1"/>
  <c r="L931" i="1"/>
  <c r="M931" i="1"/>
  <c r="K932" i="1"/>
  <c r="L932" i="1"/>
  <c r="M932" i="1"/>
  <c r="K933" i="1"/>
  <c r="L933" i="1"/>
  <c r="M933" i="1"/>
  <c r="K934" i="1"/>
  <c r="L934" i="1"/>
  <c r="M934" i="1"/>
  <c r="K935" i="1"/>
  <c r="L935" i="1"/>
  <c r="M935" i="1"/>
  <c r="K936" i="1"/>
  <c r="L936" i="1"/>
  <c r="M936" i="1"/>
  <c r="K937" i="1"/>
  <c r="L937" i="1"/>
  <c r="M937" i="1"/>
  <c r="K938" i="1"/>
  <c r="L938" i="1"/>
  <c r="M938" i="1"/>
  <c r="K939" i="1"/>
  <c r="L939" i="1"/>
  <c r="M939" i="1"/>
  <c r="K940" i="1"/>
  <c r="L940" i="1"/>
  <c r="M940" i="1"/>
  <c r="K941" i="1"/>
  <c r="L941" i="1"/>
  <c r="M941" i="1"/>
  <c r="K942" i="1"/>
  <c r="L942" i="1"/>
  <c r="M942" i="1"/>
  <c r="K943" i="1"/>
  <c r="L943" i="1"/>
  <c r="M943" i="1"/>
  <c r="K944" i="1"/>
  <c r="L944" i="1"/>
  <c r="M944" i="1"/>
  <c r="K945" i="1"/>
  <c r="L945" i="1"/>
  <c r="M945" i="1"/>
  <c r="K946" i="1"/>
  <c r="L946" i="1"/>
  <c r="M946" i="1"/>
  <c r="K947" i="1"/>
  <c r="L947" i="1"/>
  <c r="M947" i="1"/>
  <c r="K948" i="1"/>
  <c r="L948" i="1"/>
  <c r="M948" i="1"/>
  <c r="K949" i="1"/>
  <c r="L949" i="1"/>
  <c r="M949" i="1"/>
  <c r="K950" i="1"/>
  <c r="L950" i="1"/>
  <c r="M950" i="1"/>
  <c r="K951" i="1"/>
  <c r="L951" i="1"/>
  <c r="M951" i="1"/>
  <c r="K952" i="1"/>
  <c r="L952" i="1"/>
  <c r="M952" i="1"/>
  <c r="K953" i="1"/>
  <c r="L953" i="1"/>
  <c r="M953" i="1"/>
  <c r="K954" i="1"/>
  <c r="L954" i="1"/>
  <c r="M954" i="1"/>
  <c r="K955" i="1"/>
  <c r="L955" i="1"/>
  <c r="M955" i="1"/>
  <c r="K956" i="1"/>
  <c r="L956" i="1"/>
  <c r="M956" i="1"/>
  <c r="K957" i="1"/>
  <c r="L957" i="1"/>
  <c r="M957" i="1"/>
  <c r="K958" i="1"/>
  <c r="L958" i="1"/>
  <c r="M958" i="1"/>
  <c r="K959" i="1"/>
  <c r="L959" i="1"/>
  <c r="M959" i="1"/>
  <c r="K960" i="1"/>
  <c r="L960" i="1"/>
  <c r="M960" i="1"/>
  <c r="K961" i="1"/>
  <c r="L961" i="1"/>
  <c r="M961" i="1"/>
  <c r="K962" i="1"/>
  <c r="L962" i="1"/>
  <c r="M962" i="1"/>
  <c r="K963" i="1"/>
  <c r="L963" i="1"/>
  <c r="M963" i="1"/>
  <c r="K964" i="1"/>
  <c r="L964" i="1"/>
  <c r="M964" i="1"/>
  <c r="K965" i="1"/>
  <c r="L965" i="1"/>
  <c r="M965" i="1"/>
  <c r="K966" i="1"/>
  <c r="L966" i="1"/>
  <c r="M966" i="1"/>
  <c r="K967" i="1"/>
  <c r="L967" i="1"/>
  <c r="M967" i="1"/>
  <c r="K968" i="1"/>
  <c r="L968" i="1"/>
  <c r="M968" i="1"/>
  <c r="K969" i="1"/>
  <c r="L969" i="1"/>
  <c r="M969" i="1"/>
  <c r="K970" i="1"/>
  <c r="L970" i="1"/>
  <c r="M970" i="1"/>
  <c r="K971" i="1"/>
  <c r="L971" i="1"/>
  <c r="M971" i="1"/>
  <c r="K972" i="1"/>
  <c r="L972" i="1"/>
  <c r="M972" i="1"/>
  <c r="K973" i="1"/>
  <c r="L973" i="1"/>
  <c r="M973" i="1"/>
  <c r="K974" i="1"/>
  <c r="L974" i="1"/>
  <c r="M974" i="1"/>
  <c r="K975" i="1"/>
  <c r="L975" i="1"/>
  <c r="M975" i="1"/>
  <c r="K976" i="1"/>
  <c r="L976" i="1"/>
  <c r="M976" i="1"/>
  <c r="K977" i="1"/>
  <c r="L977" i="1"/>
  <c r="M977" i="1"/>
  <c r="K978" i="1"/>
  <c r="L978" i="1"/>
  <c r="M978" i="1"/>
  <c r="K979" i="1"/>
  <c r="L979" i="1"/>
  <c r="M979" i="1"/>
  <c r="K980" i="1"/>
  <c r="L980" i="1"/>
  <c r="M980" i="1"/>
  <c r="K981" i="1"/>
  <c r="L981" i="1"/>
  <c r="M981" i="1"/>
  <c r="K982" i="1"/>
  <c r="L982" i="1"/>
  <c r="M982" i="1"/>
  <c r="K983" i="1"/>
  <c r="L983" i="1"/>
  <c r="M983" i="1"/>
  <c r="K984" i="1"/>
  <c r="L984" i="1"/>
  <c r="M984" i="1"/>
  <c r="K985" i="1"/>
  <c r="L985" i="1"/>
  <c r="M985" i="1"/>
  <c r="K986" i="1"/>
  <c r="L986" i="1"/>
  <c r="M986" i="1"/>
  <c r="K987" i="1"/>
  <c r="L987" i="1"/>
  <c r="M987" i="1"/>
  <c r="K988" i="1"/>
  <c r="L988" i="1"/>
  <c r="M988" i="1"/>
  <c r="K989" i="1"/>
  <c r="L989" i="1"/>
  <c r="M989" i="1"/>
  <c r="K990" i="1"/>
  <c r="L990" i="1"/>
  <c r="M990" i="1"/>
  <c r="K991" i="1"/>
  <c r="L991" i="1"/>
  <c r="M991" i="1"/>
  <c r="K992" i="1"/>
  <c r="L992" i="1"/>
  <c r="M992" i="1"/>
  <c r="K993" i="1"/>
  <c r="L993" i="1"/>
  <c r="M993" i="1"/>
  <c r="K994" i="1"/>
  <c r="L994" i="1"/>
  <c r="M994" i="1"/>
  <c r="K995" i="1"/>
  <c r="L995" i="1"/>
  <c r="M995" i="1"/>
  <c r="K996" i="1"/>
  <c r="L996" i="1"/>
  <c r="M996" i="1"/>
  <c r="K997" i="1"/>
  <c r="L997" i="1"/>
  <c r="M997" i="1"/>
  <c r="K998" i="1"/>
  <c r="L998" i="1"/>
  <c r="M998" i="1"/>
  <c r="K999" i="1"/>
  <c r="L999" i="1"/>
  <c r="M999" i="1"/>
  <c r="K1000" i="1"/>
  <c r="L1000" i="1"/>
  <c r="M1000" i="1"/>
  <c r="K1001" i="1"/>
  <c r="L1001" i="1"/>
  <c r="M1001" i="1"/>
  <c r="K1002" i="1"/>
  <c r="L1002" i="1"/>
  <c r="M1002" i="1"/>
  <c r="K1003" i="1"/>
  <c r="L1003" i="1"/>
  <c r="M1003" i="1"/>
  <c r="K1004" i="1"/>
  <c r="L1004" i="1"/>
  <c r="M1004" i="1"/>
  <c r="K1005" i="1"/>
  <c r="L1005" i="1"/>
  <c r="M1005" i="1"/>
  <c r="K1006" i="1"/>
  <c r="L1006" i="1"/>
  <c r="M1006" i="1"/>
  <c r="K1007" i="1"/>
  <c r="L1007" i="1"/>
  <c r="M1007" i="1"/>
  <c r="K1008" i="1"/>
  <c r="L1008" i="1"/>
  <c r="M1008" i="1"/>
  <c r="K1009" i="1"/>
  <c r="L1009" i="1"/>
  <c r="M1009" i="1"/>
  <c r="K1010" i="1"/>
  <c r="L1010" i="1"/>
  <c r="M1010" i="1"/>
  <c r="K1011" i="1"/>
  <c r="L1011" i="1"/>
  <c r="M1011" i="1"/>
  <c r="K1012" i="1"/>
  <c r="L1012" i="1"/>
  <c r="M1012" i="1"/>
  <c r="K1013" i="1"/>
  <c r="L1013" i="1"/>
  <c r="M1013" i="1"/>
  <c r="K1014" i="1"/>
  <c r="L1014" i="1"/>
  <c r="M1014" i="1"/>
  <c r="K1015" i="1"/>
  <c r="L1015" i="1"/>
  <c r="M1015" i="1"/>
  <c r="K1016" i="1"/>
  <c r="L1016" i="1"/>
  <c r="M1016" i="1"/>
  <c r="K1017" i="1"/>
  <c r="L1017" i="1"/>
  <c r="M1017" i="1"/>
  <c r="K1018" i="1"/>
  <c r="L1018" i="1"/>
  <c r="M1018" i="1"/>
  <c r="K1019" i="1"/>
  <c r="L1019" i="1"/>
  <c r="M1019" i="1"/>
  <c r="K1020" i="1"/>
  <c r="L1020" i="1"/>
  <c r="M1020" i="1"/>
  <c r="K1021" i="1"/>
  <c r="L1021" i="1"/>
  <c r="M1021" i="1"/>
  <c r="K1022" i="1"/>
  <c r="L1022" i="1"/>
  <c r="M1022" i="1"/>
  <c r="K1023" i="1"/>
  <c r="L1023" i="1"/>
  <c r="M1023" i="1"/>
  <c r="K1024" i="1"/>
  <c r="L1024" i="1"/>
  <c r="M1024" i="1"/>
  <c r="K1025" i="1"/>
  <c r="L1025" i="1"/>
  <c r="M1025" i="1"/>
  <c r="K1026" i="1"/>
  <c r="L1026" i="1"/>
  <c r="M1026" i="1"/>
  <c r="K1027" i="1"/>
  <c r="L1027" i="1"/>
  <c r="M1027" i="1"/>
  <c r="K1028" i="1"/>
  <c r="L1028" i="1"/>
  <c r="M1028" i="1"/>
  <c r="K1029" i="1"/>
  <c r="L1029" i="1"/>
  <c r="M1029" i="1"/>
  <c r="K1030" i="1"/>
  <c r="L1030" i="1"/>
  <c r="M1030" i="1"/>
  <c r="K1031" i="1"/>
  <c r="L1031" i="1"/>
  <c r="M1031" i="1"/>
  <c r="K1032" i="1"/>
  <c r="L1032" i="1"/>
  <c r="M1032" i="1"/>
  <c r="K1033" i="1"/>
  <c r="L1033" i="1"/>
  <c r="M1033" i="1"/>
  <c r="K1034" i="1"/>
  <c r="L1034" i="1"/>
  <c r="M1034" i="1"/>
  <c r="K1035" i="1"/>
  <c r="L1035" i="1"/>
  <c r="M1035" i="1"/>
  <c r="K1036" i="1"/>
  <c r="L1036" i="1"/>
  <c r="M1036" i="1"/>
  <c r="K1037" i="1"/>
  <c r="L1037" i="1"/>
  <c r="M1037" i="1"/>
  <c r="K1038" i="1"/>
  <c r="L1038" i="1"/>
  <c r="M1038" i="1"/>
  <c r="K1039" i="1"/>
  <c r="L1039" i="1"/>
  <c r="M1039" i="1"/>
  <c r="K1040" i="1"/>
  <c r="L1040" i="1"/>
  <c r="M1040" i="1"/>
  <c r="K1041" i="1"/>
  <c r="L1041" i="1"/>
  <c r="M1041" i="1"/>
  <c r="K1042" i="1"/>
  <c r="L1042" i="1"/>
  <c r="M1042" i="1"/>
  <c r="K1043" i="1"/>
  <c r="L1043" i="1"/>
  <c r="M1043" i="1"/>
  <c r="K1044" i="1"/>
  <c r="L1044" i="1"/>
  <c r="M1044" i="1"/>
  <c r="K1045" i="1"/>
  <c r="L1045" i="1"/>
  <c r="M1045" i="1"/>
  <c r="K1046" i="1"/>
  <c r="L1046" i="1"/>
  <c r="M1046" i="1"/>
  <c r="K1047" i="1"/>
  <c r="L1047" i="1"/>
  <c r="M1047" i="1"/>
  <c r="K1048" i="1"/>
  <c r="L1048" i="1"/>
  <c r="M1048" i="1"/>
  <c r="K1049" i="1"/>
  <c r="L1049" i="1"/>
  <c r="M1049" i="1"/>
  <c r="K1050" i="1"/>
  <c r="L1050" i="1"/>
  <c r="M1050" i="1"/>
  <c r="K1051" i="1"/>
  <c r="L1051" i="1"/>
  <c r="M1051" i="1"/>
  <c r="K1052" i="1"/>
  <c r="L1052" i="1"/>
  <c r="M1052" i="1"/>
  <c r="K1053" i="1"/>
  <c r="L1053" i="1"/>
  <c r="M1053" i="1"/>
  <c r="K1054" i="1"/>
  <c r="L1054" i="1"/>
  <c r="M1054" i="1"/>
  <c r="K1055" i="1"/>
  <c r="L1055" i="1"/>
  <c r="M1055" i="1"/>
  <c r="K1056" i="1"/>
  <c r="L1056" i="1"/>
  <c r="M1056" i="1"/>
  <c r="K1057" i="1"/>
  <c r="L1057" i="1"/>
  <c r="M1057" i="1"/>
  <c r="K1058" i="1"/>
  <c r="L1058" i="1"/>
  <c r="M1058" i="1"/>
  <c r="K1059" i="1"/>
  <c r="L1059" i="1"/>
  <c r="M1059" i="1"/>
  <c r="K1060" i="1"/>
  <c r="L1060" i="1"/>
  <c r="M1060" i="1"/>
  <c r="K1061" i="1"/>
  <c r="L1061" i="1"/>
  <c r="M1061" i="1"/>
  <c r="K1062" i="1"/>
  <c r="L1062" i="1"/>
  <c r="M1062" i="1"/>
  <c r="K1063" i="1"/>
  <c r="L1063" i="1"/>
  <c r="M1063" i="1"/>
  <c r="K1064" i="1"/>
  <c r="L1064" i="1"/>
  <c r="M1064" i="1"/>
  <c r="K1065" i="1"/>
  <c r="L1065" i="1"/>
  <c r="M1065" i="1"/>
  <c r="K1066" i="1"/>
  <c r="L1066" i="1"/>
  <c r="M1066" i="1"/>
  <c r="K1067" i="1"/>
  <c r="L1067" i="1"/>
  <c r="M1067" i="1"/>
  <c r="K1068" i="1"/>
  <c r="L1068" i="1"/>
  <c r="M1068" i="1"/>
  <c r="K1069" i="1"/>
  <c r="L1069" i="1"/>
  <c r="M1069" i="1"/>
  <c r="K1070" i="1"/>
  <c r="L1070" i="1"/>
  <c r="M1070" i="1"/>
  <c r="K1071" i="1"/>
  <c r="L1071" i="1"/>
  <c r="M1071" i="1"/>
  <c r="K1072" i="1"/>
  <c r="L1072" i="1"/>
  <c r="M1072" i="1"/>
  <c r="K1073" i="1"/>
  <c r="L1073" i="1"/>
  <c r="M1073" i="1"/>
  <c r="K1074" i="1"/>
  <c r="L1074" i="1"/>
  <c r="M1074" i="1"/>
  <c r="K1075" i="1"/>
  <c r="L1075" i="1"/>
  <c r="M1075" i="1"/>
  <c r="K1076" i="1"/>
  <c r="L1076" i="1"/>
  <c r="M1076" i="1"/>
  <c r="K1077" i="1"/>
  <c r="L1077" i="1"/>
  <c r="M1077" i="1"/>
  <c r="K1078" i="1"/>
  <c r="L1078" i="1"/>
  <c r="M1078" i="1"/>
  <c r="K1079" i="1"/>
  <c r="L1079" i="1"/>
  <c r="M1079" i="1"/>
  <c r="K1080" i="1"/>
  <c r="L1080" i="1"/>
  <c r="M1080" i="1"/>
  <c r="K1081" i="1"/>
  <c r="L1081" i="1"/>
  <c r="M1081" i="1"/>
  <c r="K1082" i="1"/>
  <c r="L1082" i="1"/>
  <c r="M1082" i="1"/>
  <c r="K1083" i="1"/>
  <c r="L1083" i="1"/>
  <c r="M1083" i="1"/>
  <c r="K1084" i="1"/>
  <c r="L1084" i="1"/>
  <c r="M1084" i="1"/>
  <c r="K1085" i="1"/>
  <c r="L1085" i="1"/>
  <c r="M1085" i="1"/>
  <c r="K1086" i="1"/>
  <c r="L1086" i="1"/>
  <c r="M1086" i="1"/>
  <c r="K1087" i="1"/>
  <c r="L1087" i="1"/>
  <c r="M1087" i="1"/>
  <c r="K1088" i="1"/>
  <c r="L1088" i="1"/>
  <c r="M1088" i="1"/>
  <c r="K1089" i="1"/>
  <c r="L1089" i="1"/>
  <c r="M1089" i="1"/>
  <c r="K1090" i="1"/>
  <c r="L1090" i="1"/>
  <c r="M1090" i="1"/>
  <c r="K1091" i="1"/>
  <c r="L1091" i="1"/>
  <c r="M1091" i="1"/>
  <c r="K1092" i="1"/>
  <c r="L1092" i="1"/>
  <c r="M1092" i="1"/>
  <c r="K1093" i="1"/>
  <c r="L1093" i="1"/>
  <c r="M1093" i="1"/>
  <c r="K1094" i="1"/>
  <c r="L1094" i="1"/>
  <c r="M1094" i="1"/>
  <c r="K1095" i="1"/>
  <c r="L1095" i="1"/>
  <c r="M1095" i="1"/>
  <c r="K1096" i="1"/>
  <c r="L1096" i="1"/>
  <c r="M1096" i="1"/>
  <c r="K1097" i="1"/>
  <c r="L1097" i="1"/>
  <c r="M1097" i="1"/>
  <c r="K1098" i="1"/>
  <c r="L1098" i="1"/>
  <c r="M1098" i="1"/>
  <c r="K1099" i="1"/>
  <c r="L1099" i="1"/>
  <c r="M1099" i="1"/>
  <c r="K1100" i="1"/>
  <c r="L1100" i="1"/>
  <c r="M1100" i="1"/>
  <c r="K1101" i="1"/>
  <c r="L1101" i="1"/>
  <c r="M1101" i="1"/>
  <c r="K1102" i="1"/>
  <c r="L1102" i="1"/>
  <c r="M1102" i="1"/>
  <c r="K1103" i="1"/>
  <c r="L1103" i="1"/>
  <c r="M1103" i="1"/>
  <c r="K1104" i="1"/>
  <c r="L1104" i="1"/>
  <c r="M1104" i="1"/>
  <c r="K1105" i="1"/>
  <c r="L1105" i="1"/>
  <c r="M1105" i="1"/>
  <c r="K1106" i="1"/>
  <c r="L1106" i="1"/>
  <c r="M1106" i="1"/>
  <c r="K1107" i="1"/>
  <c r="L1107" i="1"/>
  <c r="M1107" i="1"/>
  <c r="K1108" i="1"/>
  <c r="L1108" i="1"/>
  <c r="M1108" i="1"/>
  <c r="K1109" i="1"/>
  <c r="L1109" i="1"/>
  <c r="M1109" i="1"/>
  <c r="K1110" i="1"/>
  <c r="L1110" i="1"/>
  <c r="M1110" i="1"/>
  <c r="K1111" i="1"/>
  <c r="L1111" i="1"/>
  <c r="M1111" i="1"/>
  <c r="K1112" i="1"/>
  <c r="L1112" i="1"/>
  <c r="M1112" i="1"/>
  <c r="K1113" i="1"/>
  <c r="L1113" i="1"/>
  <c r="M1113" i="1"/>
  <c r="K1114" i="1"/>
  <c r="L1114" i="1"/>
  <c r="M1114" i="1"/>
  <c r="K1115" i="1"/>
  <c r="L1115" i="1"/>
  <c r="M1115" i="1"/>
  <c r="K1116" i="1"/>
  <c r="L1116" i="1"/>
  <c r="M1116" i="1"/>
  <c r="K1117" i="1"/>
  <c r="L1117" i="1"/>
  <c r="M1117" i="1"/>
  <c r="K1118" i="1"/>
  <c r="L1118" i="1"/>
  <c r="M1118" i="1"/>
  <c r="K1119" i="1"/>
  <c r="L1119" i="1"/>
  <c r="M1119" i="1"/>
  <c r="K1120" i="1"/>
  <c r="L1120" i="1"/>
  <c r="M1120" i="1"/>
  <c r="K1121" i="1"/>
  <c r="L1121" i="1"/>
  <c r="M1121" i="1"/>
  <c r="K1122" i="1"/>
  <c r="L1122" i="1"/>
  <c r="M1122" i="1"/>
  <c r="K1123" i="1"/>
  <c r="L1123" i="1"/>
  <c r="M1123" i="1"/>
  <c r="K1124" i="1"/>
  <c r="L1124" i="1"/>
  <c r="M1124" i="1"/>
  <c r="K1125" i="1"/>
  <c r="L1125" i="1"/>
  <c r="M1125" i="1"/>
  <c r="K1126" i="1"/>
  <c r="L1126" i="1"/>
  <c r="M1126" i="1"/>
  <c r="K1127" i="1"/>
  <c r="L1127" i="1"/>
  <c r="M1127" i="1"/>
  <c r="K1128" i="1"/>
  <c r="L1128" i="1"/>
  <c r="M1128" i="1"/>
  <c r="K1129" i="1"/>
  <c r="L1129" i="1"/>
  <c r="M1129" i="1"/>
  <c r="K1130" i="1"/>
  <c r="L1130" i="1"/>
  <c r="M1130" i="1"/>
  <c r="K1131" i="1"/>
  <c r="L1131" i="1"/>
  <c r="M1131" i="1"/>
  <c r="K1132" i="1"/>
  <c r="L1132" i="1"/>
  <c r="M1132" i="1"/>
  <c r="K1133" i="1"/>
  <c r="L1133" i="1"/>
  <c r="M1133" i="1"/>
  <c r="K1134" i="1"/>
  <c r="L1134" i="1"/>
  <c r="M1134" i="1"/>
  <c r="K1135" i="1"/>
  <c r="L1135" i="1"/>
  <c r="M1135" i="1"/>
  <c r="K1136" i="1"/>
  <c r="L1136" i="1"/>
  <c r="M1136" i="1"/>
  <c r="K1137" i="1"/>
  <c r="L1137" i="1"/>
  <c r="M1137" i="1"/>
  <c r="K1138" i="1"/>
  <c r="L1138" i="1"/>
  <c r="M1138" i="1"/>
  <c r="K1139" i="1"/>
  <c r="L1139" i="1"/>
  <c r="M1139" i="1"/>
  <c r="K1140" i="1"/>
  <c r="L1140" i="1"/>
  <c r="M1140" i="1"/>
  <c r="K1141" i="1"/>
  <c r="L1141" i="1"/>
  <c r="M1141" i="1"/>
  <c r="K1142" i="1"/>
  <c r="L1142" i="1"/>
  <c r="M1142" i="1"/>
  <c r="K1143" i="1"/>
  <c r="L1143" i="1"/>
  <c r="M1143" i="1"/>
  <c r="K1144" i="1"/>
  <c r="L1144" i="1"/>
  <c r="M1144" i="1"/>
  <c r="K1145" i="1"/>
  <c r="L1145" i="1"/>
  <c r="M1145" i="1"/>
  <c r="K1146" i="1"/>
  <c r="L1146" i="1"/>
  <c r="M1146" i="1"/>
  <c r="K1147" i="1"/>
  <c r="L1147" i="1"/>
  <c r="M1147" i="1"/>
  <c r="K1148" i="1"/>
  <c r="L1148" i="1"/>
  <c r="M1148" i="1"/>
  <c r="K1149" i="1"/>
  <c r="L1149" i="1"/>
  <c r="M1149" i="1"/>
  <c r="K1150" i="1"/>
  <c r="L1150" i="1"/>
  <c r="M1150" i="1"/>
  <c r="K1151" i="1"/>
  <c r="L1151" i="1"/>
  <c r="M1151" i="1"/>
  <c r="K1152" i="1"/>
  <c r="L1152" i="1"/>
  <c r="M1152" i="1"/>
  <c r="K1153" i="1"/>
  <c r="L1153" i="1"/>
  <c r="M1153" i="1"/>
  <c r="K1154" i="1"/>
  <c r="L1154" i="1"/>
  <c r="M1154" i="1"/>
  <c r="K1155" i="1"/>
  <c r="L1155" i="1"/>
  <c r="M1155" i="1"/>
  <c r="K1156" i="1"/>
  <c r="L1156" i="1"/>
  <c r="M1156" i="1"/>
  <c r="K1157" i="1"/>
  <c r="L1157" i="1"/>
  <c r="M1157" i="1"/>
  <c r="K1158" i="1"/>
  <c r="L1158" i="1"/>
  <c r="M1158" i="1"/>
  <c r="K1159" i="1"/>
  <c r="L1159" i="1"/>
  <c r="M1159" i="1"/>
  <c r="K1160" i="1"/>
  <c r="L1160" i="1"/>
  <c r="M1160" i="1"/>
  <c r="K1161" i="1"/>
  <c r="L1161" i="1"/>
  <c r="M1161" i="1"/>
  <c r="K1162" i="1"/>
  <c r="L1162" i="1"/>
  <c r="M1162" i="1"/>
  <c r="K1163" i="1"/>
  <c r="L1163" i="1"/>
  <c r="M1163" i="1"/>
  <c r="K1164" i="1"/>
  <c r="L1164" i="1"/>
  <c r="M1164" i="1"/>
  <c r="K1165" i="1"/>
  <c r="L1165" i="1"/>
  <c r="M1165" i="1"/>
  <c r="K1166" i="1"/>
  <c r="L1166" i="1"/>
  <c r="M1166" i="1"/>
  <c r="K1167" i="1"/>
  <c r="L1167" i="1"/>
  <c r="M1167" i="1"/>
  <c r="K1168" i="1"/>
  <c r="L1168" i="1"/>
  <c r="M1168" i="1"/>
  <c r="K1169" i="1"/>
  <c r="L1169" i="1"/>
  <c r="M1169" i="1"/>
  <c r="K1170" i="1"/>
  <c r="L1170" i="1"/>
  <c r="M1170" i="1"/>
  <c r="K1171" i="1"/>
  <c r="L1171" i="1"/>
  <c r="M1171" i="1"/>
  <c r="K1172" i="1"/>
  <c r="L1172" i="1"/>
  <c r="M1172" i="1"/>
  <c r="K1173" i="1"/>
  <c r="L1173" i="1"/>
  <c r="M1173" i="1"/>
  <c r="K1174" i="1"/>
  <c r="L1174" i="1"/>
  <c r="M1174" i="1"/>
  <c r="K1175" i="1"/>
  <c r="L1175" i="1"/>
  <c r="M1175" i="1"/>
  <c r="K1176" i="1"/>
  <c r="L1176" i="1"/>
  <c r="M1176" i="1"/>
  <c r="K1177" i="1"/>
  <c r="L1177" i="1"/>
  <c r="M1177" i="1"/>
  <c r="K1178" i="1"/>
  <c r="L1178" i="1"/>
  <c r="M1178" i="1"/>
  <c r="K1179" i="1"/>
  <c r="L1179" i="1"/>
  <c r="M1179" i="1"/>
  <c r="K1180" i="1"/>
  <c r="L1180" i="1"/>
  <c r="M1180" i="1"/>
  <c r="K1181" i="1"/>
  <c r="L1181" i="1"/>
  <c r="M1181" i="1"/>
  <c r="K1182" i="1"/>
  <c r="L1182" i="1"/>
  <c r="M1182" i="1"/>
  <c r="K1183" i="1"/>
  <c r="L1183" i="1"/>
  <c r="M1183" i="1"/>
  <c r="K1184" i="1"/>
  <c r="L1184" i="1"/>
  <c r="M1184" i="1"/>
  <c r="K1185" i="1"/>
  <c r="L1185" i="1"/>
  <c r="M1185" i="1"/>
  <c r="K1186" i="1"/>
  <c r="L1186" i="1"/>
  <c r="M1186" i="1"/>
  <c r="K1187" i="1"/>
  <c r="L1187" i="1"/>
  <c r="M1187" i="1"/>
  <c r="K1188" i="1"/>
  <c r="L1188" i="1"/>
  <c r="M1188" i="1"/>
  <c r="K1189" i="1"/>
  <c r="L1189" i="1"/>
  <c r="M1189" i="1"/>
  <c r="K1190" i="1"/>
  <c r="L1190" i="1"/>
  <c r="M1190" i="1"/>
  <c r="K1191" i="1"/>
  <c r="L1191" i="1"/>
  <c r="M1191" i="1"/>
  <c r="K1192" i="1"/>
  <c r="L1192" i="1"/>
  <c r="M1192" i="1"/>
  <c r="K1193" i="1"/>
  <c r="L1193" i="1"/>
  <c r="M1193" i="1"/>
  <c r="K1194" i="1"/>
  <c r="L1194" i="1"/>
  <c r="M1194" i="1"/>
  <c r="K1195" i="1"/>
  <c r="L1195" i="1"/>
  <c r="M1195" i="1"/>
  <c r="K1196" i="1"/>
  <c r="L1196" i="1"/>
  <c r="M1196" i="1"/>
  <c r="K1197" i="1"/>
  <c r="L1197" i="1"/>
  <c r="M1197" i="1"/>
  <c r="K1198" i="1"/>
  <c r="L1198" i="1"/>
  <c r="M1198" i="1"/>
  <c r="K1199" i="1"/>
  <c r="L1199" i="1"/>
  <c r="M1199" i="1"/>
  <c r="K1200" i="1"/>
  <c r="L1200" i="1"/>
  <c r="M1200" i="1"/>
  <c r="K1201" i="1"/>
  <c r="L1201" i="1"/>
  <c r="M1201" i="1"/>
  <c r="K1202" i="1"/>
  <c r="L1202" i="1"/>
  <c r="M1202" i="1"/>
  <c r="K1203" i="1"/>
  <c r="L1203" i="1"/>
  <c r="M1203" i="1"/>
  <c r="K1204" i="1"/>
  <c r="L1204" i="1"/>
  <c r="M1204" i="1"/>
  <c r="K1205" i="1"/>
  <c r="L1205" i="1"/>
  <c r="M1205" i="1"/>
  <c r="K1206" i="1"/>
  <c r="L1206" i="1"/>
  <c r="M1206" i="1"/>
  <c r="K1207" i="1"/>
  <c r="L1207" i="1"/>
  <c r="M1207" i="1"/>
  <c r="K1208" i="1"/>
  <c r="L1208" i="1"/>
  <c r="M1208" i="1"/>
  <c r="K1209" i="1"/>
  <c r="L1209" i="1"/>
  <c r="M1209" i="1"/>
  <c r="K1210" i="1"/>
  <c r="L1210" i="1"/>
  <c r="M1210" i="1"/>
  <c r="K1211" i="1"/>
  <c r="L1211" i="1"/>
  <c r="M1211" i="1"/>
  <c r="K1212" i="1"/>
  <c r="L1212" i="1"/>
  <c r="M1212" i="1"/>
  <c r="K1213" i="1"/>
  <c r="L1213" i="1"/>
  <c r="M1213" i="1"/>
  <c r="K1214" i="1"/>
  <c r="L1214" i="1"/>
  <c r="M1214" i="1"/>
  <c r="K1215" i="1"/>
  <c r="L1215" i="1"/>
  <c r="M1215" i="1"/>
  <c r="K1216" i="1"/>
  <c r="L1216" i="1"/>
  <c r="M1216" i="1"/>
  <c r="K1217" i="1"/>
  <c r="L1217" i="1"/>
  <c r="M1217" i="1"/>
  <c r="K1218" i="1"/>
  <c r="L1218" i="1"/>
  <c r="M1218" i="1"/>
  <c r="K1219" i="1"/>
  <c r="L1219" i="1"/>
  <c r="M1219" i="1"/>
  <c r="K1220" i="1"/>
  <c r="L1220" i="1"/>
  <c r="M1220" i="1"/>
  <c r="K1221" i="1"/>
  <c r="L1221" i="1"/>
  <c r="M1221" i="1"/>
  <c r="K1222" i="1"/>
  <c r="L1222" i="1"/>
  <c r="M1222" i="1"/>
  <c r="K1223" i="1"/>
  <c r="L1223" i="1"/>
  <c r="M1223" i="1"/>
  <c r="K1224" i="1"/>
  <c r="L1224" i="1"/>
  <c r="M1224" i="1"/>
  <c r="K1225" i="1"/>
  <c r="L1225" i="1"/>
  <c r="M1225" i="1"/>
  <c r="K1226" i="1"/>
  <c r="L1226" i="1"/>
  <c r="M1226" i="1"/>
  <c r="K1227" i="1"/>
  <c r="L1227" i="1"/>
  <c r="M1227" i="1"/>
  <c r="K1228" i="1"/>
  <c r="L1228" i="1"/>
  <c r="M1228" i="1"/>
  <c r="K1229" i="1"/>
  <c r="L1229" i="1"/>
  <c r="M1229" i="1"/>
  <c r="K1230" i="1"/>
  <c r="L1230" i="1"/>
  <c r="M1230" i="1"/>
  <c r="K1231" i="1"/>
  <c r="L1231" i="1"/>
  <c r="M1231" i="1"/>
  <c r="K1232" i="1"/>
  <c r="L1232" i="1"/>
  <c r="M1232" i="1"/>
  <c r="K1233" i="1"/>
  <c r="L1233" i="1"/>
  <c r="M1233" i="1"/>
  <c r="K1234" i="1"/>
  <c r="L1234" i="1"/>
  <c r="M1234" i="1"/>
  <c r="K1235" i="1"/>
  <c r="L1235" i="1"/>
  <c r="M1235" i="1"/>
  <c r="K1236" i="1"/>
  <c r="L1236" i="1"/>
  <c r="M1236" i="1"/>
  <c r="K1237" i="1"/>
  <c r="L1237" i="1"/>
  <c r="M1237" i="1"/>
  <c r="K1238" i="1"/>
  <c r="L1238" i="1"/>
  <c r="M1238" i="1"/>
  <c r="K1239" i="1"/>
  <c r="L1239" i="1"/>
  <c r="M1239" i="1"/>
  <c r="K1240" i="1"/>
  <c r="L1240" i="1"/>
  <c r="M1240" i="1"/>
  <c r="K1241" i="1"/>
  <c r="L1241" i="1"/>
  <c r="M1241" i="1"/>
  <c r="K1242" i="1"/>
  <c r="L1242" i="1"/>
  <c r="M1242" i="1"/>
  <c r="K1243" i="1"/>
  <c r="L1243" i="1"/>
  <c r="M1243" i="1"/>
  <c r="K1244" i="1"/>
  <c r="L1244" i="1"/>
  <c r="M1244" i="1"/>
  <c r="K1245" i="1"/>
  <c r="L1245" i="1"/>
  <c r="M1245" i="1"/>
  <c r="K1246" i="1"/>
  <c r="L1246" i="1"/>
  <c r="M1246" i="1"/>
  <c r="K1247" i="1"/>
  <c r="L1247" i="1"/>
  <c r="M1247" i="1"/>
  <c r="K1248" i="1"/>
  <c r="L1248" i="1"/>
  <c r="M1248" i="1"/>
  <c r="K1249" i="1"/>
  <c r="L1249" i="1"/>
  <c r="M1249" i="1"/>
  <c r="K1250" i="1"/>
  <c r="L1250" i="1"/>
  <c r="M1250" i="1"/>
  <c r="K1251" i="1"/>
  <c r="L1251" i="1"/>
  <c r="M1251" i="1"/>
  <c r="K1252" i="1"/>
  <c r="L1252" i="1"/>
  <c r="M1252" i="1"/>
  <c r="K1253" i="1"/>
  <c r="L1253" i="1"/>
  <c r="M1253" i="1"/>
  <c r="K1254" i="1"/>
  <c r="L1254" i="1"/>
  <c r="M1254" i="1"/>
  <c r="K1255" i="1"/>
  <c r="L1255" i="1"/>
  <c r="M1255" i="1"/>
  <c r="K1256" i="1"/>
  <c r="L1256" i="1"/>
  <c r="M1256" i="1"/>
  <c r="K1257" i="1"/>
  <c r="L1257" i="1"/>
  <c r="M1257" i="1"/>
  <c r="K1258" i="1"/>
  <c r="L1258" i="1"/>
  <c r="M1258" i="1"/>
  <c r="K1259" i="1"/>
  <c r="L1259" i="1"/>
  <c r="M1259" i="1"/>
  <c r="K1260" i="1"/>
  <c r="L1260" i="1"/>
  <c r="M1260" i="1"/>
  <c r="K1261" i="1"/>
  <c r="L1261" i="1"/>
  <c r="M1261" i="1"/>
  <c r="K1262" i="1"/>
  <c r="L1262" i="1"/>
  <c r="M1262" i="1"/>
  <c r="K1263" i="1"/>
  <c r="L1263" i="1"/>
  <c r="M1263" i="1"/>
  <c r="K1264" i="1"/>
  <c r="L1264" i="1"/>
  <c r="M1264" i="1"/>
  <c r="K1265" i="1"/>
  <c r="L1265" i="1"/>
  <c r="M1265" i="1"/>
  <c r="K1266" i="1"/>
  <c r="L1266" i="1"/>
  <c r="M1266" i="1"/>
  <c r="K1267" i="1"/>
  <c r="L1267" i="1"/>
  <c r="M1267" i="1"/>
  <c r="K1268" i="1"/>
  <c r="L1268" i="1"/>
  <c r="M1268" i="1"/>
  <c r="K1269" i="1"/>
  <c r="L1269" i="1"/>
  <c r="M1269" i="1"/>
  <c r="K1270" i="1"/>
  <c r="L1270" i="1"/>
  <c r="M1270" i="1"/>
  <c r="K1271" i="1"/>
  <c r="L1271" i="1"/>
  <c r="M1271" i="1"/>
  <c r="K1272" i="1"/>
  <c r="L1272" i="1"/>
  <c r="M1272" i="1"/>
  <c r="K1273" i="1"/>
  <c r="L1273" i="1"/>
  <c r="M1273" i="1"/>
  <c r="K1274" i="1"/>
  <c r="L1274" i="1"/>
  <c r="M1274" i="1"/>
  <c r="K1275" i="1"/>
  <c r="L1275" i="1"/>
  <c r="M1275" i="1"/>
  <c r="K1276" i="1"/>
  <c r="L1276" i="1"/>
  <c r="M1276" i="1"/>
  <c r="K1277" i="1"/>
  <c r="L1277" i="1"/>
  <c r="M1277" i="1"/>
  <c r="K1278" i="1"/>
  <c r="L1278" i="1"/>
  <c r="M1278" i="1"/>
  <c r="K1279" i="1"/>
  <c r="L1279" i="1"/>
  <c r="M1279" i="1"/>
  <c r="K1280" i="1"/>
  <c r="L1280" i="1"/>
  <c r="M1280" i="1"/>
  <c r="K1281" i="1"/>
  <c r="L1281" i="1"/>
  <c r="M1281" i="1"/>
  <c r="K1282" i="1"/>
  <c r="L1282" i="1"/>
  <c r="M1282" i="1"/>
  <c r="K1283" i="1"/>
  <c r="L1283" i="1"/>
  <c r="M1283" i="1"/>
  <c r="K1284" i="1"/>
  <c r="L1284" i="1"/>
  <c r="M1284" i="1"/>
  <c r="K1285" i="1"/>
  <c r="L1285" i="1"/>
  <c r="M1285" i="1"/>
  <c r="K1286" i="1"/>
  <c r="L1286" i="1"/>
  <c r="M1286" i="1"/>
  <c r="K1287" i="1"/>
  <c r="L1287" i="1"/>
  <c r="M1287" i="1"/>
  <c r="K1288" i="1"/>
  <c r="L1288" i="1"/>
  <c r="M1288" i="1"/>
  <c r="K1289" i="1"/>
  <c r="L1289" i="1"/>
  <c r="M1289" i="1"/>
  <c r="K1290" i="1"/>
  <c r="L1290" i="1"/>
  <c r="M1290" i="1"/>
  <c r="K1291" i="1"/>
  <c r="L1291" i="1"/>
  <c r="M1291" i="1"/>
  <c r="K1292" i="1"/>
  <c r="L1292" i="1"/>
  <c r="M1292" i="1"/>
  <c r="K1293" i="1"/>
  <c r="L1293" i="1"/>
  <c r="M1293" i="1"/>
  <c r="K1294" i="1"/>
  <c r="L1294" i="1"/>
  <c r="M1294" i="1"/>
  <c r="K1295" i="1"/>
  <c r="L1295" i="1"/>
  <c r="M1295" i="1"/>
  <c r="K1296" i="1"/>
  <c r="L1296" i="1"/>
  <c r="M1296" i="1"/>
  <c r="K1297" i="1"/>
  <c r="L1297" i="1"/>
  <c r="M1297" i="1"/>
  <c r="K1298" i="1"/>
  <c r="L1298" i="1"/>
  <c r="M1298" i="1"/>
  <c r="K1299" i="1"/>
  <c r="L1299" i="1"/>
  <c r="M1299" i="1"/>
  <c r="K1300" i="1"/>
  <c r="L1300" i="1"/>
  <c r="M1300" i="1"/>
  <c r="K1301" i="1"/>
  <c r="L1301" i="1"/>
  <c r="M1301" i="1"/>
  <c r="K1302" i="1"/>
  <c r="L1302" i="1"/>
  <c r="M1302" i="1"/>
  <c r="K1303" i="1"/>
  <c r="L1303" i="1"/>
  <c r="M1303" i="1"/>
  <c r="K1304" i="1"/>
  <c r="L1304" i="1"/>
  <c r="M1304" i="1"/>
  <c r="K1305" i="1"/>
  <c r="L1305" i="1"/>
  <c r="M1305" i="1"/>
  <c r="K1306" i="1"/>
  <c r="L1306" i="1"/>
  <c r="M1306" i="1"/>
  <c r="K1307" i="1"/>
  <c r="L1307" i="1"/>
  <c r="M1307" i="1"/>
  <c r="K1308" i="1"/>
  <c r="L1308" i="1"/>
  <c r="M1308" i="1"/>
  <c r="K1309" i="1"/>
  <c r="L1309" i="1"/>
  <c r="M1309" i="1"/>
  <c r="K1310" i="1"/>
  <c r="L1310" i="1"/>
  <c r="M1310" i="1"/>
  <c r="K1311" i="1"/>
  <c r="L1311" i="1"/>
  <c r="M1311" i="1"/>
  <c r="K1312" i="1"/>
  <c r="L1312" i="1"/>
  <c r="M1312" i="1"/>
  <c r="K1313" i="1"/>
  <c r="L1313" i="1"/>
  <c r="M1313" i="1"/>
  <c r="K1314" i="1"/>
  <c r="L1314" i="1"/>
  <c r="M1314" i="1"/>
  <c r="K1315" i="1"/>
  <c r="L1315" i="1"/>
  <c r="M1315" i="1"/>
  <c r="K1316" i="1"/>
  <c r="L1316" i="1"/>
  <c r="M1316" i="1"/>
  <c r="K1317" i="1"/>
  <c r="L1317" i="1"/>
  <c r="M1317" i="1"/>
  <c r="K1318" i="1"/>
  <c r="L1318" i="1"/>
  <c r="M1318" i="1"/>
  <c r="K1319" i="1"/>
  <c r="L1319" i="1"/>
  <c r="M1319" i="1"/>
  <c r="K1320" i="1"/>
  <c r="L1320" i="1"/>
  <c r="M1320" i="1"/>
  <c r="K1321" i="1"/>
  <c r="L1321" i="1"/>
  <c r="M1321" i="1"/>
  <c r="K1322" i="1"/>
  <c r="L1322" i="1"/>
  <c r="M1322" i="1"/>
  <c r="K1323" i="1"/>
  <c r="L1323" i="1"/>
  <c r="M1323" i="1"/>
  <c r="K1324" i="1"/>
  <c r="L1324" i="1"/>
  <c r="M1324" i="1"/>
  <c r="K1325" i="1"/>
  <c r="L1325" i="1"/>
  <c r="M1325" i="1"/>
  <c r="K1326" i="1"/>
  <c r="L1326" i="1"/>
  <c r="M1326" i="1"/>
  <c r="K1327" i="1"/>
  <c r="L1327" i="1"/>
  <c r="M1327" i="1"/>
  <c r="K1328" i="1"/>
  <c r="L1328" i="1"/>
  <c r="M1328" i="1"/>
  <c r="K1329" i="1"/>
  <c r="L1329" i="1"/>
  <c r="M1329" i="1"/>
  <c r="K1330" i="1"/>
  <c r="L1330" i="1"/>
  <c r="M1330" i="1"/>
  <c r="K1331" i="1"/>
  <c r="L1331" i="1"/>
  <c r="M1331" i="1"/>
  <c r="K1332" i="1"/>
  <c r="L1332" i="1"/>
  <c r="M1332" i="1"/>
  <c r="K1333" i="1"/>
  <c r="L1333" i="1"/>
  <c r="M1333" i="1"/>
  <c r="K1334" i="1"/>
  <c r="L1334" i="1"/>
  <c r="M1334" i="1"/>
  <c r="K1335" i="1"/>
  <c r="L1335" i="1"/>
  <c r="M1335" i="1"/>
  <c r="K1336" i="1"/>
  <c r="L1336" i="1"/>
  <c r="M1336" i="1"/>
  <c r="K1337" i="1"/>
  <c r="L1337" i="1"/>
  <c r="M1337" i="1"/>
  <c r="K1338" i="1"/>
  <c r="L1338" i="1"/>
  <c r="M1338" i="1"/>
  <c r="K1339" i="1"/>
  <c r="L1339" i="1"/>
  <c r="M1339" i="1"/>
  <c r="K1340" i="1"/>
  <c r="L1340" i="1"/>
  <c r="M1340" i="1"/>
  <c r="K1341" i="1"/>
  <c r="L1341" i="1"/>
  <c r="M1341" i="1"/>
  <c r="K1342" i="1"/>
  <c r="L1342" i="1"/>
  <c r="M1342" i="1"/>
  <c r="K1343" i="1"/>
  <c r="L1343" i="1"/>
  <c r="K1344" i="1"/>
  <c r="L1344" i="1"/>
  <c r="M1344" i="1"/>
  <c r="K1345" i="1"/>
  <c r="L1345" i="1"/>
  <c r="M1345" i="1"/>
  <c r="K1346" i="1"/>
  <c r="L1346" i="1"/>
  <c r="M1346" i="1"/>
  <c r="K1347" i="1"/>
  <c r="L1347" i="1"/>
  <c r="M1347" i="1"/>
  <c r="K1348" i="1"/>
  <c r="L1348" i="1"/>
  <c r="M1348" i="1"/>
  <c r="K1349" i="1"/>
  <c r="L1349" i="1"/>
  <c r="M1349" i="1"/>
  <c r="K1350" i="1"/>
  <c r="L1350" i="1"/>
  <c r="M1350" i="1"/>
  <c r="K1351" i="1"/>
  <c r="L1351" i="1"/>
  <c r="M1351" i="1"/>
  <c r="K1352" i="1"/>
  <c r="L1352" i="1"/>
  <c r="M1352" i="1"/>
  <c r="K1353" i="1"/>
  <c r="L1353" i="1"/>
  <c r="M1353" i="1"/>
  <c r="K1354" i="1"/>
  <c r="L1354" i="1"/>
  <c r="M1354" i="1"/>
  <c r="K1355" i="1"/>
  <c r="L1355" i="1"/>
  <c r="M1355" i="1"/>
  <c r="K1356" i="1"/>
  <c r="L1356" i="1"/>
  <c r="M1356" i="1"/>
  <c r="K1357" i="1"/>
  <c r="L1357" i="1"/>
  <c r="M1357" i="1"/>
  <c r="K1358" i="1"/>
  <c r="L1358" i="1"/>
  <c r="K1359" i="1"/>
  <c r="L1359" i="1"/>
  <c r="K1360" i="1"/>
  <c r="L1360" i="1"/>
  <c r="K1361" i="1"/>
  <c r="L1361" i="1"/>
  <c r="K1362" i="1"/>
  <c r="L1362" i="1"/>
  <c r="K1363" i="1"/>
  <c r="L1363" i="1"/>
  <c r="M1363" i="1"/>
  <c r="K1364" i="1"/>
  <c r="L1364" i="1"/>
  <c r="M1364" i="1"/>
  <c r="K1365" i="1"/>
  <c r="L1365" i="1"/>
  <c r="M1365" i="1"/>
  <c r="K1366" i="1"/>
  <c r="L1366" i="1"/>
  <c r="M1366" i="1"/>
  <c r="K1367" i="1"/>
  <c r="L1367" i="1"/>
  <c r="M1367" i="1"/>
  <c r="K1368" i="1"/>
  <c r="L1368" i="1"/>
  <c r="M1368" i="1"/>
  <c r="K1369" i="1"/>
  <c r="L1369" i="1"/>
  <c r="M1369" i="1"/>
  <c r="K1370" i="1"/>
  <c r="L1370" i="1"/>
  <c r="M1370" i="1"/>
  <c r="K1371" i="1"/>
  <c r="M1371" i="1"/>
  <c r="K1372" i="1"/>
  <c r="M1372" i="1"/>
  <c r="K1373" i="1"/>
  <c r="M1373" i="1"/>
  <c r="K1374" i="1"/>
  <c r="M1374" i="1"/>
  <c r="K1375" i="1"/>
  <c r="M1375" i="1"/>
  <c r="K1376" i="1"/>
  <c r="M1376" i="1"/>
  <c r="K1377" i="1"/>
  <c r="M1377" i="1"/>
  <c r="K1378" i="1"/>
  <c r="M1378" i="1"/>
  <c r="K1379" i="1"/>
  <c r="M1379" i="1"/>
  <c r="K1380" i="1"/>
  <c r="M1380" i="1"/>
  <c r="K1381" i="1"/>
  <c r="M1381" i="1"/>
  <c r="K1382" i="1"/>
  <c r="M1382" i="1"/>
  <c r="K1383" i="1"/>
  <c r="M1383" i="1"/>
  <c r="K1384" i="1"/>
  <c r="M1384" i="1"/>
  <c r="K1385" i="1"/>
  <c r="M1385" i="1"/>
  <c r="K1386" i="1"/>
  <c r="M1386" i="1"/>
  <c r="K1387" i="1"/>
  <c r="M1387" i="1"/>
  <c r="K1388" i="1"/>
  <c r="M1388" i="1"/>
  <c r="K1389" i="1"/>
  <c r="M1389" i="1"/>
  <c r="K1390" i="1"/>
  <c r="M1390" i="1"/>
  <c r="K1391" i="1"/>
  <c r="M1391" i="1"/>
  <c r="K1392" i="1"/>
  <c r="M1392" i="1"/>
  <c r="K1393" i="1"/>
  <c r="M1393" i="1"/>
  <c r="K1394" i="1"/>
  <c r="M1394" i="1"/>
  <c r="K1395" i="1"/>
  <c r="M1395" i="1"/>
  <c r="K1396" i="1"/>
  <c r="M1396" i="1"/>
  <c r="K1397" i="1"/>
  <c r="M1397" i="1"/>
  <c r="K1398" i="1"/>
  <c r="M1398" i="1"/>
  <c r="K1399" i="1"/>
  <c r="M1399" i="1"/>
  <c r="K1400" i="1"/>
  <c r="M1400" i="1"/>
  <c r="K1401" i="1"/>
  <c r="M1401" i="1"/>
  <c r="K1402" i="1"/>
  <c r="M1402" i="1"/>
  <c r="K1403" i="1"/>
  <c r="M1403" i="1"/>
  <c r="K1404" i="1"/>
  <c r="M1404" i="1"/>
  <c r="K1405" i="1"/>
  <c r="M1405" i="1"/>
  <c r="K1406" i="1"/>
  <c r="M1406" i="1"/>
  <c r="K1407" i="1"/>
  <c r="M1407" i="1"/>
  <c r="K1408" i="1"/>
  <c r="L1408" i="1"/>
  <c r="M1408" i="1"/>
  <c r="K1409" i="1"/>
  <c r="L1409" i="1"/>
  <c r="M1409" i="1"/>
  <c r="K1410" i="1"/>
  <c r="L1410" i="1"/>
  <c r="M1410" i="1"/>
  <c r="K1411" i="1"/>
  <c r="L1411" i="1"/>
  <c r="M1411" i="1"/>
  <c r="K1412" i="1"/>
  <c r="L1412" i="1"/>
  <c r="M1412" i="1"/>
  <c r="K1413" i="1"/>
  <c r="L1413" i="1"/>
  <c r="M1413" i="1"/>
  <c r="K1414" i="1"/>
  <c r="L1414" i="1"/>
  <c r="M1414" i="1"/>
  <c r="K1415" i="1"/>
  <c r="L1415" i="1"/>
  <c r="M1415" i="1"/>
  <c r="K1416" i="1"/>
  <c r="L1416" i="1"/>
  <c r="M1416" i="1"/>
  <c r="K1417" i="1"/>
  <c r="L1417" i="1"/>
  <c r="M1417" i="1"/>
  <c r="K1418" i="1"/>
  <c r="L1418" i="1"/>
  <c r="M1418" i="1"/>
  <c r="K1419" i="1"/>
  <c r="L1419" i="1"/>
  <c r="M1419" i="1"/>
  <c r="K1420" i="1"/>
  <c r="L1420" i="1"/>
  <c r="M1420" i="1"/>
  <c r="K1421" i="1"/>
  <c r="L1421" i="1"/>
  <c r="M1421" i="1"/>
  <c r="K1422" i="1"/>
  <c r="L1422" i="1"/>
  <c r="M1422" i="1"/>
  <c r="K1423" i="1"/>
  <c r="L1423" i="1"/>
  <c r="M1423" i="1"/>
  <c r="K1424" i="1"/>
  <c r="L1424" i="1"/>
  <c r="M1424" i="1"/>
  <c r="K1425" i="1"/>
  <c r="L1425" i="1"/>
  <c r="M1425" i="1"/>
  <c r="K1426" i="1"/>
  <c r="L1426" i="1"/>
  <c r="M1426" i="1"/>
  <c r="K1427" i="1"/>
  <c r="L1427" i="1"/>
  <c r="M1427" i="1"/>
  <c r="K1428" i="1"/>
  <c r="L1428" i="1"/>
  <c r="M1428" i="1"/>
  <c r="K1429" i="1"/>
  <c r="L1429" i="1"/>
  <c r="M1429" i="1"/>
  <c r="K1430" i="1"/>
  <c r="L1430" i="1"/>
  <c r="M1430" i="1"/>
  <c r="K1431" i="1"/>
  <c r="L1431" i="1"/>
  <c r="M1431" i="1"/>
  <c r="K1432" i="1"/>
  <c r="L1432" i="1"/>
  <c r="M1432" i="1"/>
  <c r="K1433" i="1"/>
  <c r="L1433" i="1"/>
  <c r="M1433" i="1"/>
  <c r="K1434" i="1"/>
  <c r="L1434" i="1"/>
  <c r="M1434" i="1"/>
  <c r="K1435" i="1"/>
  <c r="L1435" i="1"/>
  <c r="M1435" i="1"/>
  <c r="K1436" i="1"/>
  <c r="L1436" i="1"/>
  <c r="M1436" i="1"/>
  <c r="K1437" i="1"/>
  <c r="L1437" i="1"/>
  <c r="M1437" i="1"/>
  <c r="K1438" i="1"/>
  <c r="L1438" i="1"/>
  <c r="M1438" i="1"/>
  <c r="K1439" i="1"/>
  <c r="L1439" i="1"/>
  <c r="M1439" i="1"/>
  <c r="K1440" i="1"/>
  <c r="L1440" i="1"/>
  <c r="M1440" i="1"/>
  <c r="K1441" i="1"/>
  <c r="L1441" i="1"/>
  <c r="M1441" i="1"/>
  <c r="K1442" i="1"/>
  <c r="L1442" i="1"/>
  <c r="M1442" i="1"/>
  <c r="K1443" i="1"/>
  <c r="L1443" i="1"/>
  <c r="M1443" i="1"/>
  <c r="K1444" i="1"/>
  <c r="L1444" i="1"/>
  <c r="M1444" i="1"/>
  <c r="K1445" i="1"/>
  <c r="L1445" i="1"/>
  <c r="M1445" i="1"/>
  <c r="K1446" i="1"/>
  <c r="L1446" i="1"/>
  <c r="M1446" i="1"/>
  <c r="K1447" i="1"/>
  <c r="L1447" i="1"/>
  <c r="M1447" i="1"/>
  <c r="K1448" i="1"/>
  <c r="L1448" i="1"/>
  <c r="M1448" i="1"/>
  <c r="K1449" i="1"/>
  <c r="L1449" i="1"/>
  <c r="M1449" i="1"/>
  <c r="K1450" i="1"/>
  <c r="L1450" i="1"/>
  <c r="M1450" i="1"/>
  <c r="K1451" i="1"/>
  <c r="L1451" i="1"/>
  <c r="M1451" i="1"/>
  <c r="K1452" i="1"/>
  <c r="L1452" i="1"/>
  <c r="M1452" i="1"/>
  <c r="K1453" i="1"/>
  <c r="L1453" i="1"/>
  <c r="M1453" i="1"/>
  <c r="K1454" i="1"/>
  <c r="L1454" i="1"/>
  <c r="M1454" i="1"/>
  <c r="K1455" i="1"/>
  <c r="L1455" i="1"/>
  <c r="M1455" i="1"/>
  <c r="K1456" i="1"/>
  <c r="L1456" i="1"/>
  <c r="M1456" i="1"/>
  <c r="K1457" i="1"/>
  <c r="L1457" i="1"/>
  <c r="M1457" i="1"/>
  <c r="K1458" i="1"/>
  <c r="L1458" i="1"/>
  <c r="M1458" i="1"/>
  <c r="K1459" i="1"/>
  <c r="L1459" i="1"/>
  <c r="M1459" i="1"/>
  <c r="K1460" i="1"/>
  <c r="L1460" i="1"/>
  <c r="M1460" i="1"/>
  <c r="K1461" i="1"/>
  <c r="L1461" i="1"/>
  <c r="M1461" i="1"/>
  <c r="K1462" i="1"/>
  <c r="L1462" i="1"/>
  <c r="M1462" i="1"/>
  <c r="K1463" i="1"/>
  <c r="L1463" i="1"/>
  <c r="M1463" i="1"/>
  <c r="K1464" i="1"/>
  <c r="L1464" i="1"/>
  <c r="M1464" i="1"/>
  <c r="K1465" i="1"/>
  <c r="L1465" i="1"/>
  <c r="M1465" i="1"/>
  <c r="K1466" i="1"/>
  <c r="L1466" i="1"/>
  <c r="M1466" i="1"/>
  <c r="K1467" i="1"/>
  <c r="L1467" i="1"/>
  <c r="M1467" i="1"/>
  <c r="K1468" i="1"/>
  <c r="L1468" i="1"/>
  <c r="M1468" i="1"/>
  <c r="K1469" i="1"/>
  <c r="L1469" i="1"/>
  <c r="M1469" i="1"/>
  <c r="K1470" i="1"/>
  <c r="L1470" i="1"/>
  <c r="M14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K1518" i="1"/>
  <c r="L1518" i="1"/>
  <c r="M1518" i="1"/>
  <c r="K1519" i="1"/>
  <c r="L1519" i="1"/>
  <c r="M1519" i="1"/>
  <c r="K1520" i="1"/>
  <c r="L1520" i="1"/>
  <c r="M1520" i="1"/>
  <c r="K1521" i="1"/>
  <c r="L1521" i="1"/>
  <c r="M1521" i="1"/>
  <c r="K1522" i="1"/>
  <c r="L1522" i="1"/>
  <c r="M1522" i="1"/>
  <c r="K1523" i="1"/>
  <c r="L1523" i="1"/>
  <c r="M1523" i="1"/>
  <c r="K1524" i="1"/>
  <c r="L1524" i="1"/>
  <c r="M1524" i="1"/>
  <c r="K1525" i="1"/>
  <c r="L1525" i="1"/>
  <c r="M1525" i="1"/>
  <c r="K1526" i="1"/>
  <c r="L1526" i="1"/>
  <c r="M1526" i="1"/>
  <c r="K1527" i="1"/>
  <c r="L1527" i="1"/>
  <c r="M1527" i="1"/>
  <c r="K1528" i="1"/>
  <c r="L1528" i="1"/>
  <c r="M1528" i="1"/>
  <c r="K1529" i="1"/>
  <c r="L1529" i="1"/>
  <c r="M1529" i="1"/>
  <c r="K1530" i="1"/>
  <c r="L1530" i="1"/>
  <c r="M1530" i="1"/>
  <c r="K1531" i="1"/>
  <c r="L1531" i="1"/>
  <c r="M1531" i="1"/>
  <c r="K1532" i="1"/>
  <c r="L1532" i="1"/>
  <c r="M1532" i="1"/>
  <c r="K1533" i="1"/>
  <c r="L1533" i="1"/>
  <c r="M1533" i="1"/>
  <c r="K1534" i="1"/>
  <c r="L1534" i="1"/>
  <c r="M1534" i="1"/>
  <c r="K1535" i="1"/>
  <c r="L1535" i="1"/>
  <c r="M1535" i="1"/>
  <c r="K1536" i="1"/>
  <c r="L1536" i="1"/>
  <c r="M1536" i="1"/>
  <c r="K1537" i="1"/>
  <c r="L1537" i="1"/>
  <c r="M1537" i="1"/>
  <c r="K1538" i="1"/>
  <c r="L1538" i="1"/>
  <c r="M1538" i="1"/>
  <c r="K1539" i="1"/>
  <c r="L1539" i="1"/>
  <c r="M1539" i="1"/>
  <c r="M2" i="1"/>
  <c r="L2" i="1"/>
  <c r="K2" i="1"/>
  <c r="K3" i="4" l="1"/>
  <c r="K4" i="4"/>
  <c r="K5" i="4"/>
  <c r="K6" i="4"/>
  <c r="K7" i="4"/>
  <c r="K8" i="4"/>
  <c r="K9" i="4"/>
  <c r="K10" i="4"/>
  <c r="K11" i="4"/>
  <c r="K12" i="4"/>
  <c r="K13" i="4"/>
  <c r="K14" i="4"/>
  <c r="K15" i="4"/>
  <c r="M13" i="1" s="1"/>
  <c r="K16" i="4"/>
  <c r="K17" i="4"/>
  <c r="M12" i="1" s="1"/>
  <c r="K18" i="4"/>
  <c r="K19" i="4"/>
  <c r="K20" i="4"/>
  <c r="M16" i="1" s="1"/>
  <c r="K21" i="4"/>
  <c r="K22" i="4"/>
  <c r="K23" i="4"/>
  <c r="K24" i="4"/>
  <c r="M25" i="1" s="1"/>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2" i="4"/>
  <c r="C311" i="5"/>
  <c r="G311" i="5" s="1"/>
  <c r="C312" i="5"/>
  <c r="G312" i="5" s="1"/>
  <c r="C313" i="5"/>
  <c r="G313" i="5" s="1"/>
  <c r="C314" i="5"/>
  <c r="G314" i="5" s="1"/>
  <c r="C315" i="5"/>
  <c r="G315" i="5" s="1"/>
  <c r="C316" i="5"/>
  <c r="G316" i="5" s="1"/>
  <c r="C317" i="5"/>
  <c r="G317" i="5" s="1"/>
  <c r="C318" i="5"/>
  <c r="G318" i="5" s="1"/>
  <c r="C319" i="5"/>
  <c r="G319" i="5" s="1"/>
  <c r="C320" i="5"/>
  <c r="G320" i="5" s="1"/>
  <c r="C321" i="5"/>
  <c r="G321" i="5" s="1"/>
  <c r="C322" i="5"/>
  <c r="G322" i="5" s="1"/>
  <c r="C323" i="5"/>
  <c r="G323" i="5" s="1"/>
  <c r="C324" i="5"/>
  <c r="G324" i="5" s="1"/>
  <c r="C325" i="5"/>
  <c r="G325" i="5" s="1"/>
  <c r="C326" i="5"/>
  <c r="G326" i="5" s="1"/>
  <c r="C327" i="5"/>
  <c r="G327" i="5" s="1"/>
  <c r="C328" i="5"/>
  <c r="G328" i="5" s="1"/>
  <c r="C329" i="5"/>
  <c r="G329" i="5" s="1"/>
  <c r="C330" i="5"/>
  <c r="G330" i="5" s="1"/>
  <c r="C331" i="5"/>
  <c r="G331" i="5" s="1"/>
  <c r="C332" i="5"/>
  <c r="G332" i="5" s="1"/>
  <c r="C333" i="5"/>
  <c r="G333" i="5" s="1"/>
  <c r="C334" i="5"/>
  <c r="G334" i="5" s="1"/>
  <c r="C335" i="5"/>
  <c r="G335" i="5" s="1"/>
  <c r="C336" i="5"/>
  <c r="G336" i="5" s="1"/>
  <c r="C337" i="5"/>
  <c r="G337" i="5" s="1"/>
  <c r="C338" i="5"/>
  <c r="G338" i="5" s="1"/>
  <c r="C339" i="5"/>
  <c r="G339" i="5" s="1"/>
  <c r="C340" i="5"/>
  <c r="G340" i="5" s="1"/>
  <c r="C341" i="5"/>
  <c r="G341" i="5" s="1"/>
  <c r="C342" i="5"/>
  <c r="G342" i="5" s="1"/>
  <c r="C343" i="5"/>
  <c r="G343" i="5" s="1"/>
  <c r="C344" i="5"/>
  <c r="G344" i="5" s="1"/>
  <c r="C345" i="5"/>
  <c r="G345" i="5" s="1"/>
  <c r="C346" i="5"/>
  <c r="G346" i="5" s="1"/>
  <c r="C347" i="5"/>
  <c r="G347" i="5" s="1"/>
  <c r="C348" i="5"/>
  <c r="G348" i="5" s="1"/>
  <c r="C349" i="5"/>
  <c r="G349" i="5" s="1"/>
  <c r="C350" i="5"/>
  <c r="G350" i="5" s="1"/>
  <c r="C351" i="5"/>
  <c r="G351" i="5" s="1"/>
  <c r="C352" i="5"/>
  <c r="G352" i="5" s="1"/>
  <c r="C353" i="5"/>
  <c r="G353" i="5" s="1"/>
  <c r="C354" i="5"/>
  <c r="G354" i="5" s="1"/>
  <c r="C355" i="5"/>
  <c r="G355" i="5" s="1"/>
  <c r="C356" i="5"/>
  <c r="G356" i="5" s="1"/>
  <c r="C357" i="5"/>
  <c r="G357" i="5" s="1"/>
  <c r="C358" i="5"/>
  <c r="G358" i="5" s="1"/>
  <c r="C359" i="5"/>
  <c r="G359" i="5" s="1"/>
  <c r="C360" i="5"/>
  <c r="G360" i="5" s="1"/>
  <c r="C361" i="5"/>
  <c r="G361" i="5" s="1"/>
  <c r="C362" i="5"/>
  <c r="G362" i="5" s="1"/>
  <c r="C363" i="5"/>
  <c r="G363" i="5" s="1"/>
  <c r="C364" i="5"/>
  <c r="G364" i="5" s="1"/>
  <c r="C365" i="5"/>
  <c r="G365" i="5" s="1"/>
  <c r="C366" i="5"/>
  <c r="G366" i="5" s="1"/>
  <c r="C367" i="5"/>
  <c r="G367" i="5" s="1"/>
  <c r="C368" i="5"/>
  <c r="G368" i="5" s="1"/>
  <c r="C369" i="5"/>
  <c r="G369" i="5" s="1"/>
  <c r="C370" i="5"/>
  <c r="G370" i="5" s="1"/>
  <c r="C371" i="5"/>
  <c r="G371" i="5" s="1"/>
  <c r="C372" i="5"/>
  <c r="G372" i="5" s="1"/>
  <c r="C373" i="5"/>
  <c r="G373" i="5" s="1"/>
  <c r="C374" i="5"/>
  <c r="G374" i="5" s="1"/>
  <c r="C375" i="5"/>
  <c r="G375" i="5" s="1"/>
  <c r="C376" i="5"/>
  <c r="G376" i="5" s="1"/>
  <c r="C377" i="5"/>
  <c r="G377" i="5" s="1"/>
  <c r="C378" i="5"/>
  <c r="G378" i="5" s="1"/>
  <c r="C379" i="5"/>
  <c r="G379" i="5" s="1"/>
  <c r="C380" i="5"/>
  <c r="G380" i="5" s="1"/>
  <c r="C381" i="5"/>
  <c r="G381" i="5" s="1"/>
  <c r="C382" i="5"/>
  <c r="G382" i="5" s="1"/>
  <c r="C383" i="5"/>
  <c r="G383" i="5" s="1"/>
  <c r="C384" i="5"/>
  <c r="G384" i="5" s="1"/>
  <c r="C385" i="5"/>
  <c r="G385" i="5" s="1"/>
  <c r="C386" i="5"/>
  <c r="G386" i="5" s="1"/>
  <c r="C387" i="5"/>
  <c r="G387" i="5" s="1"/>
  <c r="C388" i="5"/>
  <c r="G388" i="5" s="1"/>
  <c r="C389" i="5"/>
  <c r="G389" i="5" s="1"/>
  <c r="C390" i="5"/>
  <c r="G390" i="5" s="1"/>
  <c r="C391" i="5"/>
  <c r="G391" i="5" s="1"/>
  <c r="C392" i="5"/>
  <c r="G392" i="5" s="1"/>
  <c r="C393" i="5"/>
  <c r="G393" i="5" s="1"/>
  <c r="C394" i="5"/>
  <c r="G394" i="5" s="1"/>
  <c r="C395" i="5"/>
  <c r="G395" i="5" s="1"/>
  <c r="C396" i="5"/>
  <c r="G396" i="5" s="1"/>
  <c r="C397" i="5"/>
  <c r="G397" i="5" s="1"/>
  <c r="C398" i="5"/>
  <c r="G398" i="5" s="1"/>
  <c r="C399" i="5"/>
  <c r="G399" i="5" s="1"/>
  <c r="C400" i="5"/>
  <c r="G400" i="5" s="1"/>
  <c r="C401" i="5"/>
  <c r="G401" i="5" s="1"/>
  <c r="C402" i="5"/>
  <c r="G402" i="5" s="1"/>
  <c r="C403" i="5"/>
  <c r="G403" i="5" s="1"/>
  <c r="C404" i="5"/>
  <c r="G404" i="5" s="1"/>
  <c r="C405" i="5"/>
  <c r="G405" i="5" s="1"/>
  <c r="C406" i="5"/>
  <c r="G406" i="5" s="1"/>
  <c r="C407" i="5"/>
  <c r="G407" i="5" s="1"/>
  <c r="C408" i="5"/>
  <c r="G408" i="5" s="1"/>
  <c r="C409" i="5"/>
  <c r="G409" i="5" s="1"/>
  <c r="C410" i="5"/>
  <c r="G410" i="5" s="1"/>
  <c r="C411" i="5"/>
  <c r="G411" i="5" s="1"/>
  <c r="C412" i="5"/>
  <c r="G412" i="5" s="1"/>
  <c r="C413" i="5"/>
  <c r="G413" i="5" s="1"/>
  <c r="C414" i="5"/>
  <c r="G414" i="5" s="1"/>
  <c r="C415" i="5"/>
  <c r="G415" i="5" s="1"/>
  <c r="C416" i="5"/>
  <c r="G416" i="5" s="1"/>
  <c r="C417" i="5"/>
  <c r="G417" i="5" s="1"/>
  <c r="C418" i="5"/>
  <c r="G418" i="5" s="1"/>
  <c r="C419" i="5"/>
  <c r="G419" i="5" s="1"/>
  <c r="C420" i="5"/>
  <c r="G420" i="5" s="1"/>
  <c r="C421" i="5"/>
  <c r="G421" i="5" s="1"/>
  <c r="C422" i="5"/>
  <c r="G422" i="5" s="1"/>
  <c r="C423" i="5"/>
  <c r="G423" i="5" s="1"/>
  <c r="C424" i="5"/>
  <c r="G424" i="5" s="1"/>
  <c r="C425" i="5"/>
  <c r="G425" i="5" s="1"/>
  <c r="C426" i="5"/>
  <c r="G426" i="5" s="1"/>
  <c r="C427" i="5"/>
  <c r="G427" i="5" s="1"/>
  <c r="C428" i="5"/>
  <c r="G428" i="5" s="1"/>
  <c r="C429" i="5"/>
  <c r="G429" i="5" s="1"/>
  <c r="C430" i="5"/>
  <c r="G430" i="5" s="1"/>
  <c r="C431" i="5"/>
  <c r="G431" i="5" s="1"/>
  <c r="C432" i="5"/>
  <c r="G432" i="5" s="1"/>
  <c r="C433" i="5"/>
  <c r="G433" i="5" s="1"/>
  <c r="C434" i="5"/>
  <c r="G434" i="5" s="1"/>
  <c r="C435" i="5"/>
  <c r="G435" i="5" s="1"/>
  <c r="C436" i="5"/>
  <c r="G436" i="5" s="1"/>
  <c r="C437" i="5"/>
  <c r="G437" i="5" s="1"/>
  <c r="C438" i="5"/>
  <c r="G438" i="5" s="1"/>
  <c r="C439" i="5"/>
  <c r="G439" i="5" s="1"/>
  <c r="C440" i="5"/>
  <c r="G440" i="5" s="1"/>
  <c r="C441" i="5"/>
  <c r="G441" i="5" s="1"/>
  <c r="C442" i="5"/>
  <c r="G442" i="5" s="1"/>
  <c r="C443" i="5"/>
  <c r="G443" i="5" s="1"/>
  <c r="C444" i="5"/>
  <c r="G444" i="5" s="1"/>
  <c r="C445" i="5"/>
  <c r="G445" i="5" s="1"/>
  <c r="C446" i="5"/>
  <c r="G446" i="5" s="1"/>
  <c r="C447" i="5"/>
  <c r="G447" i="5" s="1"/>
  <c r="C448" i="5"/>
  <c r="G448" i="5" s="1"/>
  <c r="C449" i="5"/>
  <c r="G449" i="5" s="1"/>
  <c r="C450" i="5"/>
  <c r="G450" i="5" s="1"/>
  <c r="C451" i="5"/>
  <c r="G451" i="5" s="1"/>
  <c r="C452" i="5"/>
  <c r="G452" i="5" s="1"/>
  <c r="C453" i="5"/>
  <c r="G453" i="5" s="1"/>
  <c r="C454" i="5"/>
  <c r="G454" i="5" s="1"/>
  <c r="C455" i="5"/>
  <c r="G455" i="5" s="1"/>
  <c r="C456" i="5"/>
  <c r="G456" i="5" s="1"/>
  <c r="C457" i="5"/>
  <c r="G457" i="5" s="1"/>
  <c r="C458" i="5"/>
  <c r="G458" i="5" s="1"/>
  <c r="C459" i="5"/>
  <c r="G459" i="5" s="1"/>
  <c r="C460" i="5"/>
  <c r="G460" i="5" s="1"/>
  <c r="C461" i="5"/>
  <c r="G461" i="5" s="1"/>
  <c r="C462" i="5"/>
  <c r="G462" i="5" s="1"/>
  <c r="C463" i="5"/>
  <c r="G463" i="5" s="1"/>
  <c r="C464" i="5"/>
  <c r="G464" i="5" s="1"/>
  <c r="C465" i="5"/>
  <c r="G465" i="5" s="1"/>
  <c r="C466" i="5"/>
  <c r="G466" i="5" s="1"/>
  <c r="C467" i="5"/>
  <c r="G467" i="5" s="1"/>
  <c r="C468" i="5"/>
  <c r="G468" i="5" s="1"/>
  <c r="C469" i="5"/>
  <c r="G469" i="5" s="1"/>
  <c r="C470" i="5"/>
  <c r="G470" i="5" s="1"/>
  <c r="C471" i="5"/>
  <c r="G471" i="5" s="1"/>
  <c r="C472" i="5"/>
  <c r="G472" i="5" s="1"/>
  <c r="C473" i="5"/>
  <c r="G473" i="5" s="1"/>
  <c r="C474" i="5"/>
  <c r="G474" i="5" s="1"/>
  <c r="C475" i="5"/>
  <c r="G475" i="5" s="1"/>
  <c r="C476" i="5"/>
  <c r="G476" i="5" s="1"/>
  <c r="C477" i="5"/>
  <c r="G477" i="5" s="1"/>
  <c r="C478" i="5"/>
  <c r="G478" i="5" s="1"/>
  <c r="C479" i="5"/>
  <c r="G479" i="5" s="1"/>
  <c r="C480" i="5"/>
  <c r="G480" i="5" s="1"/>
  <c r="C481" i="5"/>
  <c r="G481" i="5" s="1"/>
  <c r="C482" i="5"/>
  <c r="G482" i="5" s="1"/>
  <c r="C483" i="5"/>
  <c r="G483" i="5" s="1"/>
  <c r="C484" i="5"/>
  <c r="G484" i="5" s="1"/>
  <c r="C485" i="5"/>
  <c r="G485" i="5" s="1"/>
  <c r="C486" i="5"/>
  <c r="G486" i="5" s="1"/>
  <c r="C487" i="5"/>
  <c r="G487" i="5" s="1"/>
  <c r="C488" i="5"/>
  <c r="G488" i="5" s="1"/>
  <c r="C489" i="5"/>
  <c r="G489" i="5" s="1"/>
  <c r="C490" i="5"/>
  <c r="G490" i="5" s="1"/>
  <c r="C491" i="5"/>
  <c r="G491" i="5" s="1"/>
  <c r="C492" i="5"/>
  <c r="G492" i="5" s="1"/>
  <c r="C493" i="5"/>
  <c r="G493" i="5" s="1"/>
  <c r="C494" i="5"/>
  <c r="G494" i="5" s="1"/>
  <c r="C495" i="5"/>
  <c r="G495" i="5" s="1"/>
  <c r="C496" i="5"/>
  <c r="G496" i="5" s="1"/>
  <c r="C497" i="5"/>
  <c r="G497" i="5" s="1"/>
  <c r="C498" i="5"/>
  <c r="G498" i="5" s="1"/>
  <c r="C499" i="5"/>
  <c r="G499" i="5" s="1"/>
  <c r="C500" i="5"/>
  <c r="G500" i="5" s="1"/>
  <c r="C501" i="5"/>
  <c r="G501" i="5" s="1"/>
  <c r="C502" i="5"/>
  <c r="G502" i="5" s="1"/>
  <c r="C503" i="5"/>
  <c r="G503" i="5" s="1"/>
  <c r="C504" i="5"/>
  <c r="G504" i="5" s="1"/>
  <c r="C505" i="5"/>
  <c r="G505" i="5" s="1"/>
  <c r="C506" i="5"/>
  <c r="G506" i="5" s="1"/>
  <c r="C507" i="5"/>
  <c r="G507" i="5" s="1"/>
  <c r="C508" i="5"/>
  <c r="G508" i="5" s="1"/>
  <c r="C509" i="5"/>
  <c r="G509" i="5" s="1"/>
  <c r="C510" i="5"/>
  <c r="G510" i="5" s="1"/>
  <c r="C511" i="5"/>
  <c r="G511" i="5" s="1"/>
  <c r="C512" i="5"/>
  <c r="G512" i="5" s="1"/>
  <c r="C513" i="5"/>
  <c r="G513" i="5" s="1"/>
  <c r="C514" i="5"/>
  <c r="G514" i="5" s="1"/>
  <c r="C515" i="5"/>
  <c r="G515" i="5" s="1"/>
  <c r="C516" i="5"/>
  <c r="G516" i="5" s="1"/>
  <c r="C517" i="5"/>
  <c r="G517" i="5" s="1"/>
  <c r="C518" i="5"/>
  <c r="G518" i="5" s="1"/>
  <c r="C519" i="5"/>
  <c r="G519" i="5" s="1"/>
  <c r="C520" i="5"/>
  <c r="G520" i="5" s="1"/>
  <c r="C521" i="5"/>
  <c r="G521" i="5" s="1"/>
  <c r="C522" i="5"/>
  <c r="G522" i="5" s="1"/>
  <c r="C523" i="5"/>
  <c r="G523" i="5" s="1"/>
  <c r="C524" i="5"/>
  <c r="G524" i="5" s="1"/>
  <c r="C525" i="5"/>
  <c r="G525" i="5" s="1"/>
  <c r="C526" i="5"/>
  <c r="G526" i="5" s="1"/>
  <c r="C527" i="5"/>
  <c r="G527" i="5" s="1"/>
  <c r="C528" i="5"/>
  <c r="G528" i="5" s="1"/>
  <c r="C529" i="5"/>
  <c r="G529" i="5" s="1"/>
  <c r="C530" i="5"/>
  <c r="G530" i="5" s="1"/>
  <c r="C531" i="5"/>
  <c r="G531" i="5" s="1"/>
  <c r="C532" i="5"/>
  <c r="G532" i="5" s="1"/>
  <c r="C533" i="5"/>
  <c r="G533" i="5" s="1"/>
  <c r="C534" i="5"/>
  <c r="G534" i="5" s="1"/>
  <c r="C535" i="5"/>
  <c r="G535" i="5" s="1"/>
  <c r="C536" i="5"/>
  <c r="G536" i="5" s="1"/>
  <c r="C537" i="5"/>
  <c r="G537" i="5" s="1"/>
  <c r="C538" i="5"/>
  <c r="G538" i="5" s="1"/>
  <c r="C539" i="5"/>
  <c r="G539" i="5" s="1"/>
  <c r="C540" i="5"/>
  <c r="G540" i="5" s="1"/>
  <c r="C541" i="5"/>
  <c r="G541" i="5" s="1"/>
  <c r="C542" i="5"/>
  <c r="G542" i="5" s="1"/>
  <c r="C543" i="5"/>
  <c r="G543" i="5" s="1"/>
  <c r="C544" i="5"/>
  <c r="G544" i="5" s="1"/>
  <c r="C545" i="5"/>
  <c r="G545" i="5" s="1"/>
  <c r="C546" i="5"/>
  <c r="G546" i="5" s="1"/>
  <c r="C547" i="5"/>
  <c r="G547" i="5" s="1"/>
  <c r="C548" i="5"/>
  <c r="G548" i="5" s="1"/>
  <c r="C549" i="5"/>
  <c r="G549" i="5" s="1"/>
  <c r="C550" i="5"/>
  <c r="G550" i="5" s="1"/>
  <c r="C551" i="5"/>
  <c r="G551" i="5" s="1"/>
  <c r="C552" i="5"/>
  <c r="G552" i="5" s="1"/>
  <c r="C553" i="5"/>
  <c r="G553" i="5" s="1"/>
  <c r="C554" i="5"/>
  <c r="G554" i="5" s="1"/>
  <c r="C555" i="5"/>
  <c r="G555" i="5" s="1"/>
  <c r="C556" i="5"/>
  <c r="G556" i="5" s="1"/>
  <c r="C557" i="5"/>
  <c r="G557" i="5" s="1"/>
  <c r="C558" i="5"/>
  <c r="G558" i="5" s="1"/>
  <c r="C559" i="5"/>
  <c r="G559" i="5" s="1"/>
  <c r="C560" i="5"/>
  <c r="G560" i="5" s="1"/>
  <c r="C561" i="5"/>
  <c r="G561" i="5" s="1"/>
  <c r="C562" i="5"/>
  <c r="G562" i="5" s="1"/>
  <c r="C563" i="5"/>
  <c r="G563" i="5" s="1"/>
  <c r="C564" i="5"/>
  <c r="G564" i="5" s="1"/>
  <c r="C565" i="5"/>
  <c r="G565" i="5" s="1"/>
  <c r="C566" i="5"/>
  <c r="G566" i="5" s="1"/>
  <c r="C567" i="5"/>
  <c r="G567" i="5" s="1"/>
  <c r="C568" i="5"/>
  <c r="G568" i="5" s="1"/>
  <c r="C569" i="5"/>
  <c r="G569" i="5" s="1"/>
  <c r="C570" i="5"/>
  <c r="G570" i="5" s="1"/>
  <c r="C571" i="5"/>
  <c r="G571" i="5" s="1"/>
  <c r="C572" i="5"/>
  <c r="G572" i="5" s="1"/>
  <c r="C573" i="5"/>
  <c r="G573" i="5" s="1"/>
  <c r="C574" i="5"/>
  <c r="G574" i="5" s="1"/>
  <c r="C575" i="5"/>
  <c r="G575" i="5" s="1"/>
  <c r="C576" i="5"/>
  <c r="G576" i="5" s="1"/>
  <c r="C577" i="5"/>
  <c r="G577" i="5" s="1"/>
  <c r="C578" i="5"/>
  <c r="G578" i="5" s="1"/>
  <c r="C579" i="5"/>
  <c r="G579" i="5" s="1"/>
  <c r="C580" i="5"/>
  <c r="G580" i="5" s="1"/>
  <c r="C581" i="5"/>
  <c r="G581" i="5" s="1"/>
  <c r="C582" i="5"/>
  <c r="G582" i="5" s="1"/>
  <c r="C583" i="5"/>
  <c r="G583" i="5" s="1"/>
  <c r="C584" i="5"/>
  <c r="G584" i="5" s="1"/>
  <c r="C585" i="5"/>
  <c r="G585" i="5" s="1"/>
  <c r="C586" i="5"/>
  <c r="G586" i="5" s="1"/>
  <c r="C587" i="5"/>
  <c r="G587" i="5" s="1"/>
  <c r="C588" i="5"/>
  <c r="G588" i="5" s="1"/>
  <c r="C589" i="5"/>
  <c r="G589" i="5" s="1"/>
  <c r="C590" i="5"/>
  <c r="G590" i="5" s="1"/>
  <c r="C591" i="5"/>
  <c r="G591" i="5" s="1"/>
  <c r="C592" i="5"/>
  <c r="G592" i="5" s="1"/>
  <c r="C593" i="5"/>
  <c r="G593" i="5" s="1"/>
  <c r="C594" i="5"/>
  <c r="G594" i="5" s="1"/>
  <c r="C595" i="5"/>
  <c r="G595" i="5" s="1"/>
  <c r="C596" i="5"/>
  <c r="G596" i="5" s="1"/>
  <c r="C597" i="5"/>
  <c r="G597" i="5" s="1"/>
  <c r="C598" i="5"/>
  <c r="G598" i="5" s="1"/>
  <c r="C599" i="5"/>
  <c r="G599" i="5" s="1"/>
  <c r="C600" i="5"/>
  <c r="G600" i="5" s="1"/>
  <c r="C601" i="5"/>
  <c r="G601" i="5" s="1"/>
  <c r="C602" i="5"/>
  <c r="G602" i="5" s="1"/>
  <c r="C603" i="5"/>
  <c r="G603" i="5" s="1"/>
  <c r="C604" i="5"/>
  <c r="G604" i="5" s="1"/>
  <c r="C605" i="5"/>
  <c r="G605" i="5" s="1"/>
  <c r="C606" i="5"/>
  <c r="G606" i="5" s="1"/>
  <c r="C607" i="5"/>
  <c r="G607" i="5" s="1"/>
  <c r="C608" i="5"/>
  <c r="G608" i="5" s="1"/>
  <c r="C609" i="5"/>
  <c r="G609" i="5" s="1"/>
  <c r="C610" i="5"/>
  <c r="G610" i="5" s="1"/>
  <c r="C611" i="5"/>
  <c r="G611" i="5" s="1"/>
  <c r="C612" i="5"/>
  <c r="G612" i="5" s="1"/>
  <c r="C613" i="5"/>
  <c r="G613" i="5" s="1"/>
  <c r="C614" i="5"/>
  <c r="G614" i="5" s="1"/>
  <c r="C615" i="5"/>
  <c r="G615" i="5" s="1"/>
  <c r="C616" i="5"/>
  <c r="G616" i="5" s="1"/>
  <c r="C617" i="5"/>
  <c r="G617" i="5" s="1"/>
  <c r="C618" i="5"/>
  <c r="G618" i="5" s="1"/>
  <c r="C619" i="5"/>
  <c r="G619" i="5" s="1"/>
  <c r="C620" i="5"/>
  <c r="G620" i="5" s="1"/>
  <c r="C621" i="5"/>
  <c r="G621" i="5" s="1"/>
  <c r="C622" i="5"/>
  <c r="G622" i="5" s="1"/>
  <c r="C623" i="5"/>
  <c r="G623" i="5" s="1"/>
  <c r="C624" i="5"/>
  <c r="G624" i="5" s="1"/>
  <c r="C625" i="5"/>
  <c r="G625" i="5" s="1"/>
  <c r="C626" i="5"/>
  <c r="G626" i="5" s="1"/>
  <c r="C627" i="5"/>
  <c r="G627" i="5" s="1"/>
  <c r="C628" i="5"/>
  <c r="G628" i="5" s="1"/>
  <c r="C629" i="5"/>
  <c r="G629" i="5" s="1"/>
  <c r="C630" i="5"/>
  <c r="G630" i="5" s="1"/>
  <c r="C631" i="5"/>
  <c r="G631" i="5" s="1"/>
  <c r="C632" i="5"/>
  <c r="G632" i="5" s="1"/>
  <c r="C633" i="5"/>
  <c r="G633" i="5" s="1"/>
  <c r="C634" i="5"/>
  <c r="G634" i="5" s="1"/>
  <c r="C635" i="5"/>
  <c r="G635" i="5" s="1"/>
  <c r="C636" i="5"/>
  <c r="G636" i="5" s="1"/>
  <c r="C637" i="5"/>
  <c r="G637" i="5" s="1"/>
  <c r="C638" i="5"/>
  <c r="G638" i="5" s="1"/>
  <c r="C639" i="5"/>
  <c r="G639" i="5" s="1"/>
  <c r="C640" i="5"/>
  <c r="G640" i="5" s="1"/>
  <c r="C641" i="5"/>
  <c r="G641" i="5" s="1"/>
  <c r="C642" i="5"/>
  <c r="G642" i="5" s="1"/>
  <c r="C643" i="5"/>
  <c r="G643" i="5" s="1"/>
  <c r="C644" i="5"/>
  <c r="G644" i="5" s="1"/>
  <c r="C645" i="5"/>
  <c r="G645" i="5" s="1"/>
  <c r="C646" i="5"/>
  <c r="G646" i="5" s="1"/>
  <c r="C647" i="5"/>
  <c r="G647" i="5" s="1"/>
  <c r="C648" i="5"/>
  <c r="G648" i="5" s="1"/>
  <c r="C649" i="5"/>
  <c r="G649" i="5" s="1"/>
  <c r="C650" i="5"/>
  <c r="G650" i="5" s="1"/>
  <c r="C651" i="5"/>
  <c r="G651" i="5" s="1"/>
  <c r="C652" i="5"/>
  <c r="G652" i="5" s="1"/>
  <c r="C653" i="5"/>
  <c r="G653" i="5" s="1"/>
  <c r="C654" i="5"/>
  <c r="G654" i="5" s="1"/>
  <c r="C655" i="5"/>
  <c r="G655" i="5" s="1"/>
  <c r="C656" i="5"/>
  <c r="G656" i="5" s="1"/>
  <c r="C657" i="5"/>
  <c r="G657" i="5" s="1"/>
  <c r="C658" i="5"/>
  <c r="G658" i="5" s="1"/>
  <c r="C659" i="5"/>
  <c r="G659" i="5" s="1"/>
  <c r="C660" i="5"/>
  <c r="G660" i="5" s="1"/>
  <c r="C661" i="5"/>
  <c r="G661" i="5" s="1"/>
  <c r="C662" i="5"/>
  <c r="G662" i="5" s="1"/>
  <c r="C663" i="5"/>
  <c r="G663" i="5" s="1"/>
  <c r="C664" i="5"/>
  <c r="G664" i="5" s="1"/>
  <c r="C665" i="5"/>
  <c r="G665" i="5" s="1"/>
  <c r="C666" i="5"/>
  <c r="G666" i="5" s="1"/>
  <c r="C667" i="5"/>
  <c r="G667" i="5" s="1"/>
  <c r="C668" i="5"/>
  <c r="G668" i="5" s="1"/>
  <c r="C669" i="5"/>
  <c r="G669" i="5" s="1"/>
  <c r="C670" i="5"/>
  <c r="G670" i="5" s="1"/>
  <c r="C671" i="5"/>
  <c r="G671" i="5" s="1"/>
  <c r="C672" i="5"/>
  <c r="G672" i="5" s="1"/>
  <c r="C673" i="5"/>
  <c r="G673" i="5" s="1"/>
  <c r="C674" i="5"/>
  <c r="G674" i="5" s="1"/>
  <c r="C675" i="5"/>
  <c r="G675" i="5" s="1"/>
  <c r="C676" i="5"/>
  <c r="G676" i="5" s="1"/>
  <c r="C677" i="5"/>
  <c r="G677" i="5" s="1"/>
  <c r="C678" i="5"/>
  <c r="G678" i="5" s="1"/>
  <c r="C679" i="5"/>
  <c r="G679" i="5" s="1"/>
  <c r="C680" i="5"/>
  <c r="G680" i="5" s="1"/>
  <c r="C681" i="5"/>
  <c r="G681" i="5" s="1"/>
  <c r="C682" i="5"/>
  <c r="G682" i="5" s="1"/>
  <c r="C683" i="5"/>
  <c r="G683" i="5" s="1"/>
  <c r="C684" i="5"/>
  <c r="G684" i="5" s="1"/>
  <c r="C685" i="5"/>
  <c r="G685" i="5" s="1"/>
  <c r="C686" i="5"/>
  <c r="G686" i="5" s="1"/>
  <c r="C687" i="5"/>
  <c r="G687" i="5" s="1"/>
  <c r="C688" i="5"/>
  <c r="G688" i="5" s="1"/>
  <c r="C689" i="5"/>
  <c r="G689" i="5" s="1"/>
  <c r="C690" i="5"/>
  <c r="G690" i="5" s="1"/>
  <c r="C691" i="5"/>
  <c r="G691" i="5" s="1"/>
  <c r="C692" i="5"/>
  <c r="G692" i="5" s="1"/>
  <c r="C693" i="5"/>
  <c r="G693" i="5" s="1"/>
  <c r="C694" i="5"/>
  <c r="G694" i="5" s="1"/>
  <c r="C695" i="5"/>
  <c r="G695" i="5" s="1"/>
  <c r="C696" i="5"/>
  <c r="G696" i="5" s="1"/>
  <c r="C697" i="5"/>
  <c r="G697" i="5" s="1"/>
  <c r="C698" i="5"/>
  <c r="G698" i="5" s="1"/>
  <c r="C699" i="5"/>
  <c r="G699" i="5" s="1"/>
  <c r="C700" i="5"/>
  <c r="G700" i="5" s="1"/>
  <c r="C701" i="5"/>
  <c r="G701" i="5" s="1"/>
  <c r="C702" i="5"/>
  <c r="G702" i="5" s="1"/>
  <c r="C703" i="5"/>
  <c r="G703" i="5" s="1"/>
  <c r="C704" i="5"/>
  <c r="G704" i="5" s="1"/>
  <c r="C705" i="5"/>
  <c r="G705" i="5" s="1"/>
  <c r="C706" i="5"/>
  <c r="G706" i="5" s="1"/>
  <c r="C707" i="5"/>
  <c r="G707" i="5" s="1"/>
  <c r="C708" i="5"/>
  <c r="G708" i="5" s="1"/>
  <c r="C709" i="5"/>
  <c r="G709" i="5" s="1"/>
  <c r="C710" i="5"/>
  <c r="G710" i="5" s="1"/>
  <c r="C711" i="5"/>
  <c r="G711" i="5" s="1"/>
  <c r="C712" i="5"/>
  <c r="G712" i="5" s="1"/>
  <c r="C713" i="5"/>
  <c r="G713" i="5" s="1"/>
  <c r="C714" i="5"/>
  <c r="G714" i="5" s="1"/>
  <c r="C715" i="5"/>
  <c r="G715" i="5" s="1"/>
  <c r="C716" i="5"/>
  <c r="G716" i="5" s="1"/>
  <c r="C717" i="5"/>
  <c r="G717" i="5" s="1"/>
  <c r="C718" i="5"/>
  <c r="G718" i="5" s="1"/>
  <c r="C719" i="5"/>
  <c r="G719" i="5" s="1"/>
  <c r="C720" i="5"/>
  <c r="G720" i="5" s="1"/>
  <c r="C721" i="5"/>
  <c r="G721" i="5" s="1"/>
  <c r="C722" i="5"/>
  <c r="G722" i="5" s="1"/>
  <c r="C723" i="5"/>
  <c r="G723" i="5" s="1"/>
  <c r="C724" i="5"/>
  <c r="G724" i="5" s="1"/>
  <c r="C725" i="5"/>
  <c r="G725" i="5" s="1"/>
  <c r="C726" i="5"/>
  <c r="G726" i="5" s="1"/>
  <c r="C727" i="5"/>
  <c r="G727" i="5" s="1"/>
  <c r="C728" i="5"/>
  <c r="G728" i="5" s="1"/>
  <c r="C729" i="5"/>
  <c r="G729" i="5" s="1"/>
  <c r="C730" i="5"/>
  <c r="G730" i="5" s="1"/>
  <c r="C731" i="5"/>
  <c r="G731" i="5" s="1"/>
  <c r="C732" i="5"/>
  <c r="G732" i="5" s="1"/>
  <c r="C733" i="5"/>
  <c r="G733" i="5" s="1"/>
  <c r="C734" i="5"/>
  <c r="G734" i="5" s="1"/>
  <c r="C735" i="5"/>
  <c r="G735" i="5" s="1"/>
  <c r="C736" i="5"/>
  <c r="G736" i="5" s="1"/>
  <c r="C737" i="5"/>
  <c r="G737" i="5" s="1"/>
  <c r="C738" i="5"/>
  <c r="G738" i="5" s="1"/>
  <c r="C739" i="5"/>
  <c r="G739" i="5" s="1"/>
  <c r="C740" i="5"/>
  <c r="G740" i="5" s="1"/>
  <c r="C741" i="5"/>
  <c r="G741" i="5" s="1"/>
  <c r="C742" i="5"/>
  <c r="G742" i="5" s="1"/>
  <c r="C743" i="5"/>
  <c r="G743" i="5" s="1"/>
  <c r="C744" i="5"/>
  <c r="G744" i="5" s="1"/>
  <c r="C745" i="5"/>
  <c r="G745" i="5" s="1"/>
  <c r="C746" i="5"/>
  <c r="G746" i="5" s="1"/>
  <c r="C747" i="5"/>
  <c r="G747" i="5" s="1"/>
  <c r="C748" i="5"/>
  <c r="G748" i="5" s="1"/>
  <c r="C749" i="5"/>
  <c r="G749" i="5" s="1"/>
  <c r="C750" i="5"/>
  <c r="G750" i="5" s="1"/>
  <c r="C751" i="5"/>
  <c r="G751" i="5" s="1"/>
  <c r="C752" i="5"/>
  <c r="G752" i="5" s="1"/>
  <c r="C753" i="5"/>
  <c r="G753" i="5" s="1"/>
  <c r="C754" i="5"/>
  <c r="G754" i="5" s="1"/>
  <c r="C755" i="5"/>
  <c r="G755" i="5" s="1"/>
  <c r="C756" i="5"/>
  <c r="G756" i="5" s="1"/>
  <c r="C757" i="5"/>
  <c r="G757" i="5" s="1"/>
  <c r="C758" i="5"/>
  <c r="G758" i="5" s="1"/>
  <c r="C759" i="5"/>
  <c r="G759" i="5" s="1"/>
  <c r="C760" i="5"/>
  <c r="G760" i="5" s="1"/>
  <c r="C761" i="5"/>
  <c r="G761" i="5" s="1"/>
  <c r="C762" i="5"/>
  <c r="G762" i="5" s="1"/>
  <c r="C763" i="5"/>
  <c r="G763" i="5" s="1"/>
  <c r="C764" i="5"/>
  <c r="G764" i="5" s="1"/>
  <c r="C765" i="5"/>
  <c r="G765" i="5" s="1"/>
  <c r="C766" i="5"/>
  <c r="G766" i="5" s="1"/>
  <c r="C767" i="5"/>
  <c r="G767" i="5" s="1"/>
  <c r="C768" i="5"/>
  <c r="G768" i="5" s="1"/>
  <c r="C769" i="5"/>
  <c r="G769" i="5" s="1"/>
  <c r="C770" i="5"/>
  <c r="G770" i="5" s="1"/>
  <c r="C771" i="5"/>
  <c r="G771" i="5" s="1"/>
  <c r="C772" i="5"/>
  <c r="G772" i="5" s="1"/>
  <c r="C773" i="5"/>
  <c r="G773" i="5" s="1"/>
  <c r="C774" i="5"/>
  <c r="G774" i="5" s="1"/>
  <c r="C775" i="5"/>
  <c r="G775" i="5" s="1"/>
  <c r="C776" i="5"/>
  <c r="G776" i="5" s="1"/>
  <c r="C777" i="5"/>
  <c r="G777" i="5" s="1"/>
  <c r="C778" i="5"/>
  <c r="G778" i="5" s="1"/>
  <c r="C779" i="5"/>
  <c r="G779" i="5" s="1"/>
  <c r="C780" i="5"/>
  <c r="G780" i="5" s="1"/>
  <c r="C781" i="5"/>
  <c r="G781" i="5" s="1"/>
  <c r="C782" i="5"/>
  <c r="G782" i="5" s="1"/>
  <c r="C783" i="5"/>
  <c r="G783" i="5" s="1"/>
  <c r="C784" i="5"/>
  <c r="G784" i="5" s="1"/>
  <c r="C785" i="5"/>
  <c r="G785" i="5" s="1"/>
  <c r="C786" i="5"/>
  <c r="G786" i="5" s="1"/>
  <c r="C787" i="5"/>
  <c r="G787" i="5" s="1"/>
  <c r="C788" i="5"/>
  <c r="G788" i="5" s="1"/>
  <c r="C789" i="5"/>
  <c r="G789" i="5" s="1"/>
  <c r="C790" i="5"/>
  <c r="G790" i="5" s="1"/>
  <c r="C791" i="5"/>
  <c r="G791" i="5" s="1"/>
  <c r="C792" i="5"/>
  <c r="G792" i="5" s="1"/>
  <c r="C793" i="5"/>
  <c r="G793" i="5" s="1"/>
  <c r="C794" i="5"/>
  <c r="G794" i="5" s="1"/>
  <c r="C795" i="5"/>
  <c r="G795" i="5" s="1"/>
  <c r="C796" i="5"/>
  <c r="G796" i="5" s="1"/>
  <c r="C797" i="5"/>
  <c r="G797" i="5" s="1"/>
  <c r="C798" i="5"/>
  <c r="G798" i="5" s="1"/>
  <c r="C799" i="5"/>
  <c r="G799" i="5" s="1"/>
  <c r="C800" i="5"/>
  <c r="G800" i="5" s="1"/>
  <c r="C801" i="5"/>
  <c r="G801" i="5" s="1"/>
  <c r="C802" i="5"/>
  <c r="G802" i="5" s="1"/>
  <c r="C803" i="5"/>
  <c r="G803" i="5" s="1"/>
  <c r="C804" i="5"/>
  <c r="G804" i="5" s="1"/>
  <c r="C805" i="5"/>
  <c r="G805" i="5" s="1"/>
  <c r="C806" i="5"/>
  <c r="G806" i="5" s="1"/>
  <c r="C807" i="5"/>
  <c r="G807" i="5" s="1"/>
  <c r="C808" i="5"/>
  <c r="G808" i="5" s="1"/>
  <c r="C809" i="5"/>
  <c r="G809" i="5" s="1"/>
  <c r="C810" i="5"/>
  <c r="G810" i="5" s="1"/>
  <c r="C811" i="5"/>
  <c r="G811" i="5" s="1"/>
  <c r="C812" i="5"/>
  <c r="G812" i="5" s="1"/>
  <c r="C813" i="5"/>
  <c r="G813" i="5" s="1"/>
  <c r="C814" i="5"/>
  <c r="G814" i="5" s="1"/>
  <c r="C815" i="5"/>
  <c r="G815" i="5" s="1"/>
  <c r="C816" i="5"/>
  <c r="G816" i="5" s="1"/>
  <c r="C817" i="5"/>
  <c r="G817" i="5" s="1"/>
  <c r="C818" i="5"/>
  <c r="G818" i="5" s="1"/>
  <c r="C819" i="5"/>
  <c r="G819" i="5" s="1"/>
  <c r="C820" i="5"/>
  <c r="G820" i="5" s="1"/>
  <c r="C821" i="5"/>
  <c r="G821" i="5" s="1"/>
  <c r="C822" i="5"/>
  <c r="G822" i="5" s="1"/>
  <c r="C823" i="5"/>
  <c r="G823" i="5" s="1"/>
  <c r="C824" i="5"/>
  <c r="G824" i="5" s="1"/>
  <c r="C825" i="5"/>
  <c r="G825" i="5" s="1"/>
  <c r="C826" i="5"/>
  <c r="G826" i="5" s="1"/>
  <c r="C827" i="5"/>
  <c r="G827" i="5" s="1"/>
  <c r="C828" i="5"/>
  <c r="G828" i="5" s="1"/>
  <c r="C829" i="5"/>
  <c r="G829" i="5" s="1"/>
  <c r="C830" i="5"/>
  <c r="G830" i="5" s="1"/>
  <c r="C831" i="5"/>
  <c r="G831" i="5" s="1"/>
  <c r="C832" i="5"/>
  <c r="G832" i="5" s="1"/>
  <c r="C833" i="5"/>
  <c r="G833" i="5" s="1"/>
  <c r="C834" i="5"/>
  <c r="G834" i="5" s="1"/>
  <c r="C835" i="5"/>
  <c r="G835" i="5" s="1"/>
  <c r="C836" i="5"/>
  <c r="G836" i="5" s="1"/>
  <c r="C837" i="5"/>
  <c r="G837" i="5" s="1"/>
  <c r="C838" i="5"/>
  <c r="G838" i="5" s="1"/>
  <c r="C839" i="5"/>
  <c r="G839" i="5" s="1"/>
  <c r="C840" i="5"/>
  <c r="G840" i="5" s="1"/>
  <c r="C841" i="5"/>
  <c r="G841" i="5" s="1"/>
  <c r="C842" i="5"/>
  <c r="G842" i="5" s="1"/>
  <c r="C843" i="5"/>
  <c r="G843" i="5" s="1"/>
  <c r="C844" i="5"/>
  <c r="G844" i="5" s="1"/>
  <c r="C845" i="5"/>
  <c r="G845" i="5" s="1"/>
  <c r="C846" i="5"/>
  <c r="G846" i="5" s="1"/>
  <c r="C847" i="5"/>
  <c r="G847" i="5" s="1"/>
  <c r="C848" i="5"/>
  <c r="G848" i="5" s="1"/>
  <c r="C849" i="5"/>
  <c r="G849" i="5" s="1"/>
  <c r="C850" i="5"/>
  <c r="G850" i="5" s="1"/>
  <c r="C851" i="5"/>
  <c r="G851" i="5" s="1"/>
  <c r="C852" i="5"/>
  <c r="G852" i="5" s="1"/>
  <c r="C853" i="5"/>
  <c r="G853" i="5" s="1"/>
  <c r="C854" i="5"/>
  <c r="G854" i="5" s="1"/>
  <c r="C855" i="5"/>
  <c r="G855" i="5" s="1"/>
  <c r="C856" i="5"/>
  <c r="G856" i="5" s="1"/>
  <c r="C857" i="5"/>
  <c r="G857" i="5" s="1"/>
  <c r="C858" i="5"/>
  <c r="G858" i="5" s="1"/>
  <c r="C859" i="5"/>
  <c r="G859" i="5" s="1"/>
  <c r="C860" i="5"/>
  <c r="G860" i="5" s="1"/>
  <c r="C861" i="5"/>
  <c r="G861" i="5" s="1"/>
  <c r="C862" i="5"/>
  <c r="G862" i="5" s="1"/>
  <c r="C863" i="5"/>
  <c r="G863" i="5" s="1"/>
  <c r="C864" i="5"/>
  <c r="G864" i="5" s="1"/>
  <c r="C865" i="5"/>
  <c r="G865" i="5" s="1"/>
  <c r="C866" i="5"/>
  <c r="G866" i="5" s="1"/>
  <c r="C867" i="5"/>
  <c r="G867" i="5" s="1"/>
  <c r="C868" i="5"/>
  <c r="G868" i="5" s="1"/>
  <c r="C869" i="5"/>
  <c r="G869" i="5" s="1"/>
  <c r="C870" i="5"/>
  <c r="G870" i="5" s="1"/>
  <c r="C871" i="5"/>
  <c r="G871" i="5" s="1"/>
  <c r="C872" i="5"/>
  <c r="G872" i="5" s="1"/>
  <c r="C873" i="5"/>
  <c r="G873" i="5" s="1"/>
  <c r="C874" i="5"/>
  <c r="G874" i="5" s="1"/>
  <c r="C875" i="5"/>
  <c r="G875" i="5" s="1"/>
  <c r="C876" i="5"/>
  <c r="G876" i="5" s="1"/>
  <c r="C877" i="5"/>
  <c r="G877" i="5" s="1"/>
  <c r="C878" i="5"/>
  <c r="G878" i="5" s="1"/>
  <c r="C879" i="5"/>
  <c r="G879" i="5" s="1"/>
  <c r="C880" i="5"/>
  <c r="G880" i="5" s="1"/>
  <c r="C881" i="5"/>
  <c r="G881" i="5" s="1"/>
  <c r="C882" i="5"/>
  <c r="G882" i="5" s="1"/>
  <c r="C883" i="5"/>
  <c r="G883" i="5" s="1"/>
  <c r="C884" i="5"/>
  <c r="G884" i="5" s="1"/>
  <c r="C885" i="5"/>
  <c r="G885" i="5" s="1"/>
  <c r="C886" i="5"/>
  <c r="G886" i="5" s="1"/>
  <c r="C887" i="5"/>
  <c r="G887" i="5" s="1"/>
  <c r="C888" i="5"/>
  <c r="G888" i="5" s="1"/>
  <c r="C889" i="5"/>
  <c r="G889" i="5" s="1"/>
  <c r="C890" i="5"/>
  <c r="G890" i="5" s="1"/>
  <c r="C891" i="5"/>
  <c r="G891" i="5" s="1"/>
  <c r="C892" i="5"/>
  <c r="G892" i="5" s="1"/>
  <c r="C893" i="5"/>
  <c r="G893" i="5" s="1"/>
  <c r="C894" i="5"/>
  <c r="G894" i="5" s="1"/>
  <c r="C895" i="5"/>
  <c r="G895" i="5" s="1"/>
  <c r="C896" i="5"/>
  <c r="G896" i="5" s="1"/>
  <c r="C897" i="5"/>
  <c r="G897" i="5" s="1"/>
  <c r="C898" i="5"/>
  <c r="G898" i="5" s="1"/>
  <c r="C899" i="5"/>
  <c r="G899" i="5" s="1"/>
  <c r="C900" i="5"/>
  <c r="G900" i="5" s="1"/>
  <c r="C901" i="5"/>
  <c r="G901" i="5" s="1"/>
  <c r="C902" i="5"/>
  <c r="G902" i="5" s="1"/>
  <c r="C903" i="5"/>
  <c r="G903" i="5" s="1"/>
  <c r="C904" i="5"/>
  <c r="G904" i="5" s="1"/>
  <c r="C905" i="5"/>
  <c r="G905" i="5" s="1"/>
  <c r="C906" i="5"/>
  <c r="G906" i="5" s="1"/>
  <c r="C907" i="5"/>
  <c r="G907" i="5" s="1"/>
  <c r="C908" i="5"/>
  <c r="G908" i="5" s="1"/>
  <c r="C909" i="5"/>
  <c r="G909" i="5" s="1"/>
  <c r="C910" i="5"/>
  <c r="G910" i="5" s="1"/>
  <c r="C911" i="5"/>
  <c r="G911" i="5" s="1"/>
  <c r="C912" i="5"/>
  <c r="G912" i="5" s="1"/>
  <c r="C913" i="5"/>
  <c r="G913" i="5" s="1"/>
  <c r="C914" i="5"/>
  <c r="G914" i="5" s="1"/>
  <c r="C915" i="5"/>
  <c r="G915" i="5" s="1"/>
  <c r="C916" i="5"/>
  <c r="G916" i="5" s="1"/>
  <c r="C917" i="5"/>
  <c r="G917" i="5" s="1"/>
  <c r="C918" i="5"/>
  <c r="G918" i="5" s="1"/>
  <c r="C919" i="5"/>
  <c r="G919" i="5" s="1"/>
  <c r="C920" i="5"/>
  <c r="G920" i="5" s="1"/>
  <c r="C921" i="5"/>
  <c r="G921" i="5" s="1"/>
  <c r="C922" i="5"/>
  <c r="G922" i="5" s="1"/>
  <c r="C923" i="5"/>
  <c r="G923" i="5" s="1"/>
  <c r="C924" i="5"/>
  <c r="G924" i="5" s="1"/>
  <c r="C925" i="5"/>
  <c r="G925" i="5" s="1"/>
  <c r="C926" i="5"/>
  <c r="G926" i="5" s="1"/>
  <c r="C927" i="5"/>
  <c r="G927" i="5" s="1"/>
  <c r="C928" i="5"/>
  <c r="G928" i="5" s="1"/>
  <c r="C929" i="5"/>
  <c r="G929" i="5" s="1"/>
  <c r="C930" i="5"/>
  <c r="G930" i="5" s="1"/>
  <c r="C931" i="5"/>
  <c r="G931" i="5" s="1"/>
  <c r="C932" i="5"/>
  <c r="G932" i="5" s="1"/>
  <c r="C933" i="5"/>
  <c r="G933" i="5" s="1"/>
  <c r="C934" i="5"/>
  <c r="G934" i="5" s="1"/>
  <c r="C935" i="5"/>
  <c r="G935" i="5" s="1"/>
  <c r="C936" i="5"/>
  <c r="G936" i="5" s="1"/>
  <c r="C937" i="5"/>
  <c r="G937" i="5" s="1"/>
  <c r="C938" i="5"/>
  <c r="G938" i="5" s="1"/>
  <c r="C939" i="5"/>
  <c r="G939" i="5" s="1"/>
  <c r="C940" i="5"/>
  <c r="G940" i="5" s="1"/>
  <c r="C941" i="5"/>
  <c r="G941" i="5" s="1"/>
  <c r="C942" i="5"/>
  <c r="G942" i="5" s="1"/>
  <c r="C943" i="5"/>
  <c r="G943" i="5" s="1"/>
  <c r="C944" i="5"/>
  <c r="G944" i="5" s="1"/>
  <c r="C945" i="5"/>
  <c r="G945" i="5" s="1"/>
  <c r="C946" i="5"/>
  <c r="G946" i="5" s="1"/>
  <c r="C947" i="5"/>
  <c r="G947" i="5" s="1"/>
  <c r="C948" i="5"/>
  <c r="G948" i="5" s="1"/>
  <c r="C949" i="5"/>
  <c r="G949" i="5" s="1"/>
  <c r="C950" i="5"/>
  <c r="G950" i="5" s="1"/>
  <c r="C951" i="5"/>
  <c r="G951" i="5" s="1"/>
  <c r="C952" i="5"/>
  <c r="G952" i="5" s="1"/>
  <c r="C953" i="5"/>
  <c r="G953" i="5" s="1"/>
  <c r="C954" i="5"/>
  <c r="G954" i="5" s="1"/>
  <c r="C955" i="5"/>
  <c r="G955" i="5" s="1"/>
  <c r="C956" i="5"/>
  <c r="G956" i="5" s="1"/>
  <c r="C957" i="5"/>
  <c r="G957" i="5" s="1"/>
  <c r="C958" i="5"/>
  <c r="G958" i="5" s="1"/>
  <c r="C959" i="5"/>
  <c r="G959" i="5" s="1"/>
  <c r="C960" i="5"/>
  <c r="G960" i="5" s="1"/>
  <c r="C961" i="5"/>
  <c r="G961" i="5" s="1"/>
  <c r="C962" i="5"/>
  <c r="G962" i="5" s="1"/>
  <c r="C963" i="5"/>
  <c r="G963" i="5" s="1"/>
  <c r="C964" i="5"/>
  <c r="G964" i="5" s="1"/>
  <c r="C965" i="5"/>
  <c r="G965" i="5" s="1"/>
  <c r="C966" i="5"/>
  <c r="G966" i="5" s="1"/>
  <c r="C967" i="5"/>
  <c r="G967" i="5" s="1"/>
  <c r="C968" i="5"/>
  <c r="G968" i="5" s="1"/>
  <c r="C969" i="5"/>
  <c r="G969" i="5" s="1"/>
  <c r="C970" i="5"/>
  <c r="G970" i="5" s="1"/>
  <c r="C971" i="5"/>
  <c r="G971" i="5" s="1"/>
  <c r="C972" i="5"/>
  <c r="G972" i="5" s="1"/>
  <c r="C973" i="5"/>
  <c r="G973" i="5" s="1"/>
  <c r="C974" i="5"/>
  <c r="G974" i="5" s="1"/>
  <c r="C975" i="5"/>
  <c r="G975" i="5" s="1"/>
  <c r="C976" i="5"/>
  <c r="G976" i="5" s="1"/>
  <c r="C977" i="5"/>
  <c r="G977" i="5" s="1"/>
  <c r="C978" i="5"/>
  <c r="G978" i="5" s="1"/>
  <c r="C979" i="5"/>
  <c r="G979" i="5" s="1"/>
  <c r="C980" i="5"/>
  <c r="G980" i="5" s="1"/>
  <c r="C981" i="5"/>
  <c r="G981" i="5" s="1"/>
  <c r="C982" i="5"/>
  <c r="G982" i="5" s="1"/>
  <c r="C983" i="5"/>
  <c r="G983" i="5" s="1"/>
  <c r="C984" i="5"/>
  <c r="G984" i="5" s="1"/>
  <c r="C985" i="5"/>
  <c r="G985" i="5" s="1"/>
  <c r="C986" i="5"/>
  <c r="G986" i="5" s="1"/>
  <c r="C987" i="5"/>
  <c r="G987" i="5" s="1"/>
  <c r="C988" i="5"/>
  <c r="G988" i="5" s="1"/>
  <c r="C989" i="5"/>
  <c r="G989" i="5" s="1"/>
  <c r="C990" i="5"/>
  <c r="G990" i="5" s="1"/>
  <c r="C991" i="5"/>
  <c r="G991" i="5" s="1"/>
  <c r="C992" i="5"/>
  <c r="G992" i="5" s="1"/>
  <c r="C993" i="5"/>
  <c r="G993" i="5" s="1"/>
  <c r="C994" i="5"/>
  <c r="G994" i="5" s="1"/>
  <c r="C995" i="5"/>
  <c r="G995" i="5" s="1"/>
  <c r="C996" i="5"/>
  <c r="G996" i="5" s="1"/>
  <c r="C997" i="5"/>
  <c r="G997" i="5" s="1"/>
  <c r="C998" i="5"/>
  <c r="G998" i="5" s="1"/>
  <c r="C999" i="5"/>
  <c r="G999" i="5" s="1"/>
  <c r="C1000" i="5"/>
  <c r="G1000" i="5" s="1"/>
  <c r="C1001" i="5"/>
  <c r="G1001" i="5" s="1"/>
  <c r="C1002" i="5"/>
  <c r="G1002" i="5" s="1"/>
  <c r="C1003" i="5"/>
  <c r="G1003" i="5" s="1"/>
  <c r="C1004" i="5"/>
  <c r="G1004" i="5" s="1"/>
  <c r="C1005" i="5"/>
  <c r="G1005" i="5" s="1"/>
  <c r="C1006" i="5"/>
  <c r="G1006" i="5" s="1"/>
  <c r="C1007" i="5"/>
  <c r="G1007" i="5" s="1"/>
  <c r="C1008" i="5"/>
  <c r="G1008" i="5" s="1"/>
  <c r="C1009" i="5"/>
  <c r="G1009" i="5" s="1"/>
  <c r="C1010" i="5"/>
  <c r="G1010" i="5" s="1"/>
  <c r="C1011" i="5"/>
  <c r="G1011" i="5" s="1"/>
  <c r="C1012" i="5"/>
  <c r="G1012" i="5" s="1"/>
  <c r="C1013" i="5"/>
  <c r="G1013" i="5" s="1"/>
  <c r="C1014" i="5"/>
  <c r="G1014" i="5" s="1"/>
  <c r="C1015" i="5"/>
  <c r="G1015" i="5" s="1"/>
  <c r="C1016" i="5"/>
  <c r="G1016" i="5" s="1"/>
  <c r="C1017" i="5"/>
  <c r="G1017" i="5" s="1"/>
  <c r="C1018" i="5"/>
  <c r="G1018" i="5" s="1"/>
  <c r="C1019" i="5"/>
  <c r="G1019" i="5" s="1"/>
  <c r="C1020" i="5"/>
  <c r="G1020" i="5" s="1"/>
  <c r="C1021" i="5"/>
  <c r="G1021" i="5" s="1"/>
  <c r="C1022" i="5"/>
  <c r="G1022" i="5" s="1"/>
  <c r="C1023" i="5"/>
  <c r="G1023" i="5" s="1"/>
  <c r="C1024" i="5"/>
  <c r="G1024" i="5" s="1"/>
  <c r="C1025" i="5"/>
  <c r="G1025" i="5" s="1"/>
  <c r="C1026" i="5"/>
  <c r="G1026" i="5" s="1"/>
  <c r="C1027" i="5"/>
  <c r="G1027" i="5" s="1"/>
  <c r="C1028" i="5"/>
  <c r="G1028" i="5" s="1"/>
  <c r="C1029" i="5"/>
  <c r="G1029" i="5" s="1"/>
  <c r="C1030" i="5"/>
  <c r="G1030" i="5" s="1"/>
  <c r="C1031" i="5"/>
  <c r="G1031" i="5" s="1"/>
  <c r="C1032" i="5"/>
  <c r="G1032" i="5" s="1"/>
  <c r="C1033" i="5"/>
  <c r="G1033" i="5" s="1"/>
  <c r="C1034" i="5"/>
  <c r="G1034" i="5" s="1"/>
  <c r="C1035" i="5"/>
  <c r="G1035" i="5" s="1"/>
  <c r="C1036" i="5"/>
  <c r="G1036" i="5" s="1"/>
  <c r="C1037" i="5"/>
  <c r="G1037" i="5" s="1"/>
  <c r="C1038" i="5"/>
  <c r="G1038" i="5" s="1"/>
  <c r="C1039" i="5"/>
  <c r="G1039" i="5" s="1"/>
  <c r="C1040" i="5"/>
  <c r="G1040" i="5" s="1"/>
  <c r="C1041" i="5"/>
  <c r="G1041" i="5" s="1"/>
  <c r="C1042" i="5"/>
  <c r="G1042" i="5" s="1"/>
  <c r="C1043" i="5"/>
  <c r="G1043" i="5" s="1"/>
  <c r="C1044" i="5"/>
  <c r="G1044" i="5" s="1"/>
  <c r="C1045" i="5"/>
  <c r="G1045" i="5" s="1"/>
  <c r="C1046" i="5"/>
  <c r="G1046" i="5" s="1"/>
  <c r="C1047" i="5"/>
  <c r="G1047" i="5" s="1"/>
  <c r="C1048" i="5"/>
  <c r="G1048" i="5" s="1"/>
  <c r="C1049" i="5"/>
  <c r="G1049" i="5" s="1"/>
  <c r="C1050" i="5"/>
  <c r="G1050" i="5" s="1"/>
  <c r="C1051" i="5"/>
  <c r="G1051" i="5" s="1"/>
  <c r="C1052" i="5"/>
  <c r="G1052" i="5" s="1"/>
  <c r="C1053" i="5"/>
  <c r="G1053" i="5" s="1"/>
  <c r="C1054" i="5"/>
  <c r="G1054" i="5" s="1"/>
  <c r="C1055" i="5"/>
  <c r="G1055" i="5" s="1"/>
  <c r="C1056" i="5"/>
  <c r="G1056" i="5" s="1"/>
  <c r="C1057" i="5"/>
  <c r="G1057" i="5" s="1"/>
  <c r="C1058" i="5"/>
  <c r="G1058" i="5" s="1"/>
  <c r="C1059" i="5"/>
  <c r="G1059" i="5" s="1"/>
  <c r="C1060" i="5"/>
  <c r="G1060" i="5" s="1"/>
  <c r="C1061" i="5"/>
  <c r="G1061" i="5" s="1"/>
  <c r="C1062" i="5"/>
  <c r="G1062" i="5" s="1"/>
  <c r="C1063" i="5"/>
  <c r="G1063" i="5" s="1"/>
  <c r="C1064" i="5"/>
  <c r="G1064" i="5" s="1"/>
  <c r="C1065" i="5"/>
  <c r="G1065" i="5" s="1"/>
  <c r="C1066" i="5"/>
  <c r="G1066" i="5" s="1"/>
  <c r="C1067" i="5"/>
  <c r="G1067" i="5" s="1"/>
  <c r="C1068" i="5"/>
  <c r="G1068" i="5" s="1"/>
  <c r="C1069" i="5"/>
  <c r="G1069" i="5" s="1"/>
  <c r="C1070" i="5"/>
  <c r="G1070" i="5" s="1"/>
  <c r="C1071" i="5"/>
  <c r="G1071" i="5" s="1"/>
  <c r="C1072" i="5"/>
  <c r="G1072" i="5" s="1"/>
  <c r="C1073" i="5"/>
  <c r="G1073" i="5" s="1"/>
  <c r="C1074" i="5"/>
  <c r="G1074" i="5" s="1"/>
  <c r="C1075" i="5"/>
  <c r="G1075" i="5" s="1"/>
  <c r="C1076" i="5"/>
  <c r="G1076" i="5" s="1"/>
  <c r="C1077" i="5"/>
  <c r="G1077" i="5" s="1"/>
  <c r="C1078" i="5"/>
  <c r="G1078" i="5" s="1"/>
  <c r="C1079" i="5"/>
  <c r="G1079" i="5" s="1"/>
  <c r="C1080" i="5"/>
  <c r="G1080" i="5" s="1"/>
  <c r="C1081" i="5"/>
  <c r="G1081" i="5" s="1"/>
  <c r="C1082" i="5"/>
  <c r="G1082" i="5" s="1"/>
  <c r="C1083" i="5"/>
  <c r="G1083" i="5" s="1"/>
  <c r="C1084" i="5"/>
  <c r="G1084" i="5" s="1"/>
  <c r="C1085" i="5"/>
  <c r="G1085" i="5" s="1"/>
  <c r="C1086" i="5"/>
  <c r="G1086" i="5" s="1"/>
  <c r="C1087" i="5"/>
  <c r="G1087" i="5" s="1"/>
  <c r="C1088" i="5"/>
  <c r="G1088" i="5" s="1"/>
  <c r="C1089" i="5"/>
  <c r="G1089" i="5" s="1"/>
  <c r="C1090" i="5"/>
  <c r="G1090" i="5" s="1"/>
  <c r="C1091" i="5"/>
  <c r="G1091" i="5" s="1"/>
  <c r="C1092" i="5"/>
  <c r="G1092" i="5" s="1"/>
  <c r="C1093" i="5"/>
  <c r="G1093" i="5" s="1"/>
  <c r="C1094" i="5"/>
  <c r="G1094" i="5" s="1"/>
  <c r="C1095" i="5"/>
  <c r="G1095" i="5" s="1"/>
  <c r="C1096" i="5"/>
  <c r="G1096" i="5" s="1"/>
  <c r="C1097" i="5"/>
  <c r="G1097" i="5" s="1"/>
  <c r="C1098" i="5"/>
  <c r="G1098" i="5" s="1"/>
  <c r="C1099" i="5"/>
  <c r="G1099" i="5" s="1"/>
  <c r="C1100" i="5"/>
  <c r="G1100" i="5" s="1"/>
  <c r="C1101" i="5"/>
  <c r="G1101" i="5" s="1"/>
  <c r="C1102" i="5"/>
  <c r="G1102" i="5" s="1"/>
  <c r="C1103" i="5"/>
  <c r="G1103" i="5" s="1"/>
  <c r="C1104" i="5"/>
  <c r="G1104" i="5" s="1"/>
  <c r="C1105" i="5"/>
  <c r="G1105" i="5" s="1"/>
  <c r="C1106" i="5"/>
  <c r="G1106" i="5" s="1"/>
  <c r="C1107" i="5"/>
  <c r="G1107" i="5" s="1"/>
  <c r="C1108" i="5"/>
  <c r="G1108" i="5" s="1"/>
  <c r="C1109" i="5"/>
  <c r="G1109" i="5" s="1"/>
  <c r="C1110" i="5"/>
  <c r="G1110" i="5" s="1"/>
  <c r="C1111" i="5"/>
  <c r="G1111" i="5" s="1"/>
  <c r="C1112" i="5"/>
  <c r="G1112" i="5" s="1"/>
  <c r="C1113" i="5"/>
  <c r="G1113" i="5" s="1"/>
  <c r="C1114" i="5"/>
  <c r="G1114" i="5" s="1"/>
  <c r="C1115" i="5"/>
  <c r="G1115" i="5" s="1"/>
  <c r="C1116" i="5"/>
  <c r="G1116" i="5" s="1"/>
  <c r="C1117" i="5"/>
  <c r="G1117" i="5" s="1"/>
  <c r="C1118" i="5"/>
  <c r="G1118" i="5" s="1"/>
  <c r="C1119" i="5"/>
  <c r="G1119" i="5" s="1"/>
  <c r="C1120" i="5"/>
  <c r="G1120" i="5" s="1"/>
  <c r="C1121" i="5"/>
  <c r="G1121" i="5" s="1"/>
  <c r="C1122" i="5"/>
  <c r="G1122" i="5" s="1"/>
  <c r="C1123" i="5"/>
  <c r="G1123" i="5" s="1"/>
  <c r="C1124" i="5"/>
  <c r="G1124" i="5" s="1"/>
  <c r="C1125" i="5"/>
  <c r="G1125" i="5" s="1"/>
  <c r="C1126" i="5"/>
  <c r="G1126" i="5" s="1"/>
  <c r="C1127" i="5"/>
  <c r="G1127" i="5" s="1"/>
  <c r="C1128" i="5"/>
  <c r="G1128" i="5" s="1"/>
  <c r="C1129" i="5"/>
  <c r="G1129" i="5" s="1"/>
  <c r="C1130" i="5"/>
  <c r="G1130" i="5" s="1"/>
  <c r="C1131" i="5"/>
  <c r="G1131" i="5" s="1"/>
  <c r="C1132" i="5"/>
  <c r="G1132" i="5" s="1"/>
  <c r="C1133" i="5"/>
  <c r="G1133" i="5" s="1"/>
  <c r="C1134" i="5"/>
  <c r="G1134" i="5" s="1"/>
  <c r="C1135" i="5"/>
  <c r="G1135" i="5" s="1"/>
  <c r="C1136" i="5"/>
  <c r="G1136" i="5" s="1"/>
  <c r="C1137" i="5"/>
  <c r="G1137" i="5" s="1"/>
  <c r="C1138" i="5"/>
  <c r="G1138" i="5" s="1"/>
  <c r="C1139" i="5"/>
  <c r="G1139" i="5" s="1"/>
  <c r="C1140" i="5"/>
  <c r="G1140" i="5" s="1"/>
  <c r="C1141" i="5"/>
  <c r="G1141" i="5" s="1"/>
  <c r="C1142" i="5"/>
  <c r="G1142" i="5" s="1"/>
  <c r="C1143" i="5"/>
  <c r="G1143" i="5" s="1"/>
  <c r="C1144" i="5"/>
  <c r="G1144" i="5" s="1"/>
  <c r="C1145" i="5"/>
  <c r="G1145" i="5" s="1"/>
  <c r="C1146" i="5"/>
  <c r="G1146" i="5" s="1"/>
  <c r="C1147" i="5"/>
  <c r="G1147" i="5" s="1"/>
  <c r="C1148" i="5"/>
  <c r="G1148" i="5" s="1"/>
  <c r="C1149" i="5"/>
  <c r="G1149" i="5" s="1"/>
  <c r="C1150" i="5"/>
  <c r="G1150" i="5" s="1"/>
  <c r="C1151" i="5"/>
  <c r="G1151" i="5" s="1"/>
  <c r="C1152" i="5"/>
  <c r="G1152" i="5" s="1"/>
  <c r="C1153" i="5"/>
  <c r="G1153" i="5" s="1"/>
  <c r="C1154" i="5"/>
  <c r="G1154" i="5" s="1"/>
  <c r="C1155" i="5"/>
  <c r="G1155" i="5" s="1"/>
  <c r="C1156" i="5"/>
  <c r="G1156" i="5" s="1"/>
  <c r="C1157" i="5"/>
  <c r="G1157" i="5" s="1"/>
  <c r="C1158" i="5"/>
  <c r="G1158" i="5" s="1"/>
  <c r="C1159" i="5"/>
  <c r="G1159" i="5" s="1"/>
  <c r="C1160" i="5"/>
  <c r="G1160" i="5" s="1"/>
  <c r="C1161" i="5"/>
  <c r="G1161" i="5" s="1"/>
  <c r="C1162" i="5"/>
  <c r="G1162" i="5" s="1"/>
  <c r="C1163" i="5"/>
  <c r="G1163" i="5" s="1"/>
  <c r="C1164" i="5"/>
  <c r="G1164" i="5" s="1"/>
  <c r="C1165" i="5"/>
  <c r="G1165" i="5" s="1"/>
  <c r="C1166" i="5"/>
  <c r="G1166" i="5" s="1"/>
  <c r="C1167" i="5"/>
  <c r="G1167" i="5" s="1"/>
  <c r="C1168" i="5"/>
  <c r="G1168" i="5" s="1"/>
  <c r="C1169" i="5"/>
  <c r="G1169" i="5" s="1"/>
  <c r="C1170" i="5"/>
  <c r="G1170" i="5" s="1"/>
  <c r="C1171" i="5"/>
  <c r="G1171" i="5" s="1"/>
  <c r="C1172" i="5"/>
  <c r="G1172" i="5" s="1"/>
  <c r="C1173" i="5"/>
  <c r="G1173" i="5" s="1"/>
  <c r="C1174" i="5"/>
  <c r="G1174" i="5" s="1"/>
  <c r="C1175" i="5"/>
  <c r="G1175" i="5" s="1"/>
  <c r="C1176" i="5"/>
  <c r="G1176" i="5" s="1"/>
  <c r="C1177" i="5"/>
  <c r="G1177" i="5" s="1"/>
  <c r="C1178" i="5"/>
  <c r="G1178" i="5" s="1"/>
  <c r="C1179" i="5"/>
  <c r="G1179" i="5" s="1"/>
  <c r="C1180" i="5"/>
  <c r="G1180" i="5" s="1"/>
  <c r="C1181" i="5"/>
  <c r="G1181" i="5" s="1"/>
  <c r="C1182" i="5"/>
  <c r="G1182" i="5" s="1"/>
  <c r="C1183" i="5"/>
  <c r="G1183" i="5" s="1"/>
  <c r="C1184" i="5"/>
  <c r="G1184" i="5" s="1"/>
  <c r="C1185" i="5"/>
  <c r="G1185" i="5" s="1"/>
  <c r="C1186" i="5"/>
  <c r="G1186" i="5" s="1"/>
  <c r="C1187" i="5"/>
  <c r="G1187" i="5" s="1"/>
  <c r="C1188" i="5"/>
  <c r="G1188" i="5" s="1"/>
  <c r="C1189" i="5"/>
  <c r="G1189" i="5" s="1"/>
  <c r="C1190" i="5"/>
  <c r="G1190" i="5" s="1"/>
  <c r="C1191" i="5"/>
  <c r="G1191" i="5" s="1"/>
  <c r="C1192" i="5"/>
  <c r="G1192" i="5" s="1"/>
  <c r="C1193" i="5"/>
  <c r="G1193" i="5" s="1"/>
  <c r="C1194" i="5"/>
  <c r="G1194" i="5" s="1"/>
  <c r="C1195" i="5"/>
  <c r="G1195" i="5" s="1"/>
  <c r="C1196" i="5"/>
  <c r="G1196" i="5" s="1"/>
  <c r="C1197" i="5"/>
  <c r="G1197" i="5" s="1"/>
  <c r="C1198" i="5"/>
  <c r="G1198" i="5" s="1"/>
  <c r="C1199" i="5"/>
  <c r="G1199" i="5" s="1"/>
  <c r="C1200" i="5"/>
  <c r="G1200" i="5" s="1"/>
  <c r="C1201" i="5"/>
  <c r="G1201" i="5" s="1"/>
  <c r="C1202" i="5"/>
  <c r="G1202" i="5" s="1"/>
  <c r="C1203" i="5"/>
  <c r="G1203" i="5" s="1"/>
  <c r="C1204" i="5"/>
  <c r="G1204" i="5" s="1"/>
  <c r="C1205" i="5"/>
  <c r="G1205" i="5" s="1"/>
  <c r="C1206" i="5"/>
  <c r="G1206" i="5" s="1"/>
  <c r="C1207" i="5"/>
  <c r="G1207" i="5" s="1"/>
  <c r="C1208" i="5"/>
  <c r="G1208" i="5" s="1"/>
  <c r="C1209" i="5"/>
  <c r="G1209" i="5" s="1"/>
  <c r="C1210" i="5"/>
  <c r="G1210" i="5" s="1"/>
  <c r="C1211" i="5"/>
  <c r="G1211" i="5" s="1"/>
  <c r="C1212" i="5"/>
  <c r="G1212" i="5" s="1"/>
  <c r="C1213" i="5"/>
  <c r="G1213" i="5" s="1"/>
  <c r="C1214" i="5"/>
  <c r="G1214" i="5" s="1"/>
  <c r="C1215" i="5"/>
  <c r="G1215" i="5" s="1"/>
  <c r="C1216" i="5"/>
  <c r="G1216" i="5" s="1"/>
  <c r="C1217" i="5"/>
  <c r="G1217" i="5" s="1"/>
  <c r="C1218" i="5"/>
  <c r="G1218" i="5" s="1"/>
  <c r="C1219" i="5"/>
  <c r="G1219" i="5" s="1"/>
  <c r="C1220" i="5"/>
  <c r="G1220" i="5" s="1"/>
  <c r="C1221" i="5"/>
  <c r="G1221" i="5" s="1"/>
  <c r="C1222" i="5"/>
  <c r="G1222" i="5" s="1"/>
  <c r="C1223" i="5"/>
  <c r="G1223" i="5" s="1"/>
  <c r="C1224" i="5"/>
  <c r="G1224" i="5" s="1"/>
  <c r="C1225" i="5"/>
  <c r="G1225" i="5" s="1"/>
  <c r="C1226" i="5"/>
  <c r="G1226" i="5" s="1"/>
  <c r="C1227" i="5"/>
  <c r="G1227" i="5" s="1"/>
  <c r="C1228" i="5"/>
  <c r="G1228" i="5" s="1"/>
  <c r="C1229" i="5"/>
  <c r="G1229" i="5" s="1"/>
  <c r="C1230" i="5"/>
  <c r="G1230" i="5" s="1"/>
  <c r="C1231" i="5"/>
  <c r="G1231" i="5" s="1"/>
  <c r="C1232" i="5"/>
  <c r="G1232" i="5" s="1"/>
  <c r="C1233" i="5"/>
  <c r="G1233" i="5" s="1"/>
  <c r="C1234" i="5"/>
  <c r="G1234" i="5" s="1"/>
  <c r="C5" i="5"/>
  <c r="G5" i="5" s="1"/>
  <c r="C6" i="5"/>
  <c r="G6" i="5" s="1"/>
  <c r="C7" i="5"/>
  <c r="G7" i="5" s="1"/>
  <c r="C8" i="5"/>
  <c r="G8" i="5" s="1"/>
  <c r="C9" i="5"/>
  <c r="G9" i="5" s="1"/>
  <c r="C10" i="5"/>
  <c r="G10" i="5" s="1"/>
  <c r="C11" i="5"/>
  <c r="G11" i="5" s="1"/>
  <c r="C12" i="5"/>
  <c r="G12" i="5" s="1"/>
  <c r="C13" i="5"/>
  <c r="G13" i="5" s="1"/>
  <c r="C14" i="5"/>
  <c r="G14" i="5" s="1"/>
  <c r="C15" i="5"/>
  <c r="G15" i="5" s="1"/>
  <c r="C16" i="5"/>
  <c r="G16" i="5" s="1"/>
  <c r="C17" i="5"/>
  <c r="G17" i="5" s="1"/>
  <c r="C18" i="5"/>
  <c r="G18" i="5" s="1"/>
  <c r="C19" i="5"/>
  <c r="G19" i="5" s="1"/>
  <c r="C20" i="5"/>
  <c r="G20" i="5" s="1"/>
  <c r="C21" i="5"/>
  <c r="G21" i="5" s="1"/>
  <c r="C22" i="5"/>
  <c r="G22" i="5" s="1"/>
  <c r="C23" i="5"/>
  <c r="G23" i="5" s="1"/>
  <c r="C24" i="5"/>
  <c r="G24" i="5" s="1"/>
  <c r="C25" i="5"/>
  <c r="G25" i="5" s="1"/>
  <c r="C26" i="5"/>
  <c r="G26" i="5" s="1"/>
  <c r="C27" i="5"/>
  <c r="G27" i="5" s="1"/>
  <c r="C28" i="5"/>
  <c r="G28" i="5" s="1"/>
  <c r="C29" i="5"/>
  <c r="G29" i="5" s="1"/>
  <c r="C30" i="5"/>
  <c r="G30" i="5" s="1"/>
  <c r="C31" i="5"/>
  <c r="G31" i="5" s="1"/>
  <c r="C32" i="5"/>
  <c r="G32" i="5" s="1"/>
  <c r="C33" i="5"/>
  <c r="G33" i="5" s="1"/>
  <c r="C34" i="5"/>
  <c r="G34" i="5" s="1"/>
  <c r="C35" i="5"/>
  <c r="G35" i="5" s="1"/>
  <c r="C36" i="5"/>
  <c r="G36" i="5" s="1"/>
  <c r="C37" i="5"/>
  <c r="G37" i="5" s="1"/>
  <c r="C38" i="5"/>
  <c r="G38" i="5" s="1"/>
  <c r="C39" i="5"/>
  <c r="G39" i="5" s="1"/>
  <c r="C40" i="5"/>
  <c r="G40" i="5" s="1"/>
  <c r="C41" i="5"/>
  <c r="G41" i="5" s="1"/>
  <c r="C42" i="5"/>
  <c r="G42" i="5" s="1"/>
  <c r="C43" i="5"/>
  <c r="G43" i="5" s="1"/>
  <c r="C44" i="5"/>
  <c r="G44" i="5" s="1"/>
  <c r="C45" i="5"/>
  <c r="G45" i="5" s="1"/>
  <c r="C46" i="5"/>
  <c r="G46" i="5" s="1"/>
  <c r="C47" i="5"/>
  <c r="G47" i="5" s="1"/>
  <c r="C48" i="5"/>
  <c r="G48" i="5" s="1"/>
  <c r="C49" i="5"/>
  <c r="G49" i="5" s="1"/>
  <c r="C50" i="5"/>
  <c r="G50" i="5" s="1"/>
  <c r="C51" i="5"/>
  <c r="G51" i="5" s="1"/>
  <c r="C52" i="5"/>
  <c r="G52" i="5" s="1"/>
  <c r="C53" i="5"/>
  <c r="G53" i="5" s="1"/>
  <c r="C54" i="5"/>
  <c r="G54" i="5" s="1"/>
  <c r="C55" i="5"/>
  <c r="G55" i="5" s="1"/>
  <c r="C56" i="5"/>
  <c r="G56" i="5" s="1"/>
  <c r="C57" i="5"/>
  <c r="G57" i="5" s="1"/>
  <c r="C58" i="5"/>
  <c r="G58" i="5" s="1"/>
  <c r="C59" i="5"/>
  <c r="G59" i="5" s="1"/>
  <c r="C60" i="5"/>
  <c r="G60" i="5" s="1"/>
  <c r="C61" i="5"/>
  <c r="G61" i="5" s="1"/>
  <c r="C62" i="5"/>
  <c r="G62" i="5" s="1"/>
  <c r="C63" i="5"/>
  <c r="G63" i="5" s="1"/>
  <c r="C64" i="5"/>
  <c r="G64" i="5" s="1"/>
  <c r="C65" i="5"/>
  <c r="G65" i="5" s="1"/>
  <c r="C66" i="5"/>
  <c r="G66" i="5" s="1"/>
  <c r="C67" i="5"/>
  <c r="G67" i="5" s="1"/>
  <c r="C68" i="5"/>
  <c r="G68" i="5" s="1"/>
  <c r="C69" i="5"/>
  <c r="G69" i="5" s="1"/>
  <c r="C70" i="5"/>
  <c r="G70" i="5" s="1"/>
  <c r="C71" i="5"/>
  <c r="G71" i="5" s="1"/>
  <c r="C72" i="5"/>
  <c r="G72" i="5" s="1"/>
  <c r="C73" i="5"/>
  <c r="G73" i="5" s="1"/>
  <c r="C74" i="5"/>
  <c r="G74" i="5" s="1"/>
  <c r="C75" i="5"/>
  <c r="G75" i="5" s="1"/>
  <c r="C76" i="5"/>
  <c r="G76" i="5" s="1"/>
  <c r="C77" i="5"/>
  <c r="G77" i="5" s="1"/>
  <c r="C78" i="5"/>
  <c r="G78" i="5" s="1"/>
  <c r="C79" i="5"/>
  <c r="G79" i="5" s="1"/>
  <c r="C80" i="5"/>
  <c r="G80" i="5" s="1"/>
  <c r="C81" i="5"/>
  <c r="G81" i="5" s="1"/>
  <c r="C82" i="5"/>
  <c r="G82" i="5" s="1"/>
  <c r="C83" i="5"/>
  <c r="G83" i="5" s="1"/>
  <c r="C84" i="5"/>
  <c r="G84" i="5" s="1"/>
  <c r="C85" i="5"/>
  <c r="G85" i="5" s="1"/>
  <c r="C86" i="5"/>
  <c r="G86" i="5" s="1"/>
  <c r="C87" i="5"/>
  <c r="G87" i="5" s="1"/>
  <c r="C88" i="5"/>
  <c r="G88" i="5" s="1"/>
  <c r="C89" i="5"/>
  <c r="G89" i="5" s="1"/>
  <c r="C90" i="5"/>
  <c r="G90" i="5" s="1"/>
  <c r="C91" i="5"/>
  <c r="G91" i="5" s="1"/>
  <c r="C92" i="5"/>
  <c r="G92" i="5" s="1"/>
  <c r="C93" i="5"/>
  <c r="G93" i="5" s="1"/>
  <c r="C94" i="5"/>
  <c r="G94" i="5" s="1"/>
  <c r="C95" i="5"/>
  <c r="G95" i="5" s="1"/>
  <c r="C96" i="5"/>
  <c r="G96" i="5" s="1"/>
  <c r="C97" i="5"/>
  <c r="G97" i="5" s="1"/>
  <c r="C98" i="5"/>
  <c r="G98" i="5" s="1"/>
  <c r="C99" i="5"/>
  <c r="G99" i="5" s="1"/>
  <c r="C100" i="5"/>
  <c r="G100" i="5" s="1"/>
  <c r="C101" i="5"/>
  <c r="G101" i="5" s="1"/>
  <c r="C102" i="5"/>
  <c r="G102" i="5" s="1"/>
  <c r="C103" i="5"/>
  <c r="G103" i="5" s="1"/>
  <c r="C104" i="5"/>
  <c r="G104" i="5" s="1"/>
  <c r="C105" i="5"/>
  <c r="G105" i="5" s="1"/>
  <c r="C106" i="5"/>
  <c r="G106" i="5" s="1"/>
  <c r="C107" i="5"/>
  <c r="G107" i="5" s="1"/>
  <c r="C108" i="5"/>
  <c r="G108" i="5" s="1"/>
  <c r="C109" i="5"/>
  <c r="G109" i="5" s="1"/>
  <c r="C110" i="5"/>
  <c r="G110" i="5" s="1"/>
  <c r="C111" i="5"/>
  <c r="G111" i="5" s="1"/>
  <c r="C112" i="5"/>
  <c r="G112" i="5" s="1"/>
  <c r="C113" i="5"/>
  <c r="G113" i="5" s="1"/>
  <c r="C114" i="5"/>
  <c r="G114" i="5" s="1"/>
  <c r="C115" i="5"/>
  <c r="G115" i="5" s="1"/>
  <c r="C116" i="5"/>
  <c r="G116" i="5" s="1"/>
  <c r="C117" i="5"/>
  <c r="G117" i="5" s="1"/>
  <c r="C118" i="5"/>
  <c r="G118" i="5" s="1"/>
  <c r="C119" i="5"/>
  <c r="G119" i="5" s="1"/>
  <c r="C120" i="5"/>
  <c r="G120" i="5" s="1"/>
  <c r="C121" i="5"/>
  <c r="G121" i="5" s="1"/>
  <c r="C122" i="5"/>
  <c r="G122" i="5" s="1"/>
  <c r="C123" i="5"/>
  <c r="G123" i="5" s="1"/>
  <c r="C124" i="5"/>
  <c r="G124" i="5" s="1"/>
  <c r="C125" i="5"/>
  <c r="G125" i="5" s="1"/>
  <c r="C126" i="5"/>
  <c r="G126" i="5" s="1"/>
  <c r="C127" i="5"/>
  <c r="G127" i="5" s="1"/>
  <c r="C128" i="5"/>
  <c r="G128" i="5" s="1"/>
  <c r="C129" i="5"/>
  <c r="G129" i="5" s="1"/>
  <c r="C130" i="5"/>
  <c r="G130" i="5" s="1"/>
  <c r="C131" i="5"/>
  <c r="G131" i="5" s="1"/>
  <c r="C132" i="5"/>
  <c r="G132" i="5" s="1"/>
  <c r="C133" i="5"/>
  <c r="G133" i="5" s="1"/>
  <c r="C134" i="5"/>
  <c r="G134" i="5" s="1"/>
  <c r="C135" i="5"/>
  <c r="G135" i="5" s="1"/>
  <c r="C136" i="5"/>
  <c r="G136" i="5" s="1"/>
  <c r="C137" i="5"/>
  <c r="G137" i="5" s="1"/>
  <c r="C138" i="5"/>
  <c r="G138" i="5" s="1"/>
  <c r="C139" i="5"/>
  <c r="G139" i="5" s="1"/>
  <c r="C140" i="5"/>
  <c r="G140" i="5" s="1"/>
  <c r="C141" i="5"/>
  <c r="G141" i="5" s="1"/>
  <c r="C142" i="5"/>
  <c r="G142" i="5" s="1"/>
  <c r="C143" i="5"/>
  <c r="G143" i="5" s="1"/>
  <c r="C144" i="5"/>
  <c r="G144" i="5" s="1"/>
  <c r="C145" i="5"/>
  <c r="G145" i="5" s="1"/>
  <c r="C146" i="5"/>
  <c r="G146" i="5" s="1"/>
  <c r="C147" i="5"/>
  <c r="G147" i="5" s="1"/>
  <c r="C148" i="5"/>
  <c r="G148" i="5" s="1"/>
  <c r="C149" i="5"/>
  <c r="G149" i="5" s="1"/>
  <c r="C150" i="5"/>
  <c r="G150" i="5" s="1"/>
  <c r="C151" i="5"/>
  <c r="G151" i="5" s="1"/>
  <c r="C152" i="5"/>
  <c r="G152" i="5" s="1"/>
  <c r="C153" i="5"/>
  <c r="G153" i="5" s="1"/>
  <c r="C154" i="5"/>
  <c r="G154" i="5" s="1"/>
  <c r="C155" i="5"/>
  <c r="G155" i="5" s="1"/>
  <c r="C156" i="5"/>
  <c r="G156" i="5" s="1"/>
  <c r="C157" i="5"/>
  <c r="G157" i="5" s="1"/>
  <c r="C158" i="5"/>
  <c r="G158" i="5" s="1"/>
  <c r="C159" i="5"/>
  <c r="G159" i="5" s="1"/>
  <c r="C160" i="5"/>
  <c r="G160" i="5" s="1"/>
  <c r="C161" i="5"/>
  <c r="G161" i="5" s="1"/>
  <c r="C162" i="5"/>
  <c r="G162" i="5" s="1"/>
  <c r="C163" i="5"/>
  <c r="G163" i="5" s="1"/>
  <c r="C164" i="5"/>
  <c r="G164" i="5" s="1"/>
  <c r="C165" i="5"/>
  <c r="G165" i="5" s="1"/>
  <c r="C166" i="5"/>
  <c r="G166" i="5" s="1"/>
  <c r="C167" i="5"/>
  <c r="G167" i="5" s="1"/>
  <c r="C168" i="5"/>
  <c r="G168" i="5" s="1"/>
  <c r="C169" i="5"/>
  <c r="G169" i="5" s="1"/>
  <c r="C170" i="5"/>
  <c r="G170" i="5" s="1"/>
  <c r="C171" i="5"/>
  <c r="G171" i="5" s="1"/>
  <c r="C172" i="5"/>
  <c r="G172" i="5" s="1"/>
  <c r="C173" i="5"/>
  <c r="G173" i="5" s="1"/>
  <c r="C174" i="5"/>
  <c r="G174" i="5" s="1"/>
  <c r="C175" i="5"/>
  <c r="G175" i="5" s="1"/>
  <c r="C176" i="5"/>
  <c r="G176" i="5" s="1"/>
  <c r="C177" i="5"/>
  <c r="G177" i="5" s="1"/>
  <c r="C178" i="5"/>
  <c r="G178" i="5" s="1"/>
  <c r="C179" i="5"/>
  <c r="G179" i="5" s="1"/>
  <c r="C180" i="5"/>
  <c r="G180" i="5" s="1"/>
  <c r="C181" i="5"/>
  <c r="G181" i="5" s="1"/>
  <c r="C182" i="5"/>
  <c r="G182" i="5" s="1"/>
  <c r="C183" i="5"/>
  <c r="G183" i="5" s="1"/>
  <c r="C184" i="5"/>
  <c r="G184" i="5" s="1"/>
  <c r="C185" i="5"/>
  <c r="G185" i="5" s="1"/>
  <c r="C186" i="5"/>
  <c r="G186" i="5" s="1"/>
  <c r="C187" i="5"/>
  <c r="G187" i="5" s="1"/>
  <c r="C188" i="5"/>
  <c r="G188" i="5" s="1"/>
  <c r="C189" i="5"/>
  <c r="G189" i="5" s="1"/>
  <c r="C190" i="5"/>
  <c r="G190" i="5" s="1"/>
  <c r="C191" i="5"/>
  <c r="G191" i="5" s="1"/>
  <c r="C192" i="5"/>
  <c r="G192" i="5" s="1"/>
  <c r="C193" i="5"/>
  <c r="G193" i="5" s="1"/>
  <c r="C194" i="5"/>
  <c r="G194" i="5" s="1"/>
  <c r="C195" i="5"/>
  <c r="G195" i="5" s="1"/>
  <c r="C196" i="5"/>
  <c r="G196" i="5" s="1"/>
  <c r="C197" i="5"/>
  <c r="G197" i="5" s="1"/>
  <c r="C198" i="5"/>
  <c r="G198" i="5" s="1"/>
  <c r="C199" i="5"/>
  <c r="G199" i="5" s="1"/>
  <c r="C200" i="5"/>
  <c r="G200" i="5" s="1"/>
  <c r="C201" i="5"/>
  <c r="G201" i="5" s="1"/>
  <c r="C202" i="5"/>
  <c r="G202" i="5" s="1"/>
  <c r="C203" i="5"/>
  <c r="G203" i="5" s="1"/>
  <c r="C204" i="5"/>
  <c r="G204" i="5" s="1"/>
  <c r="C205" i="5"/>
  <c r="G205" i="5" s="1"/>
  <c r="C206" i="5"/>
  <c r="G206" i="5" s="1"/>
  <c r="C207" i="5"/>
  <c r="G207" i="5" s="1"/>
  <c r="C208" i="5"/>
  <c r="G208" i="5" s="1"/>
  <c r="C209" i="5"/>
  <c r="G209" i="5" s="1"/>
  <c r="C210" i="5"/>
  <c r="G210" i="5" s="1"/>
  <c r="C211" i="5"/>
  <c r="G211" i="5" s="1"/>
  <c r="C212" i="5"/>
  <c r="G212" i="5" s="1"/>
  <c r="C213" i="5"/>
  <c r="G213" i="5" s="1"/>
  <c r="C214" i="5"/>
  <c r="G214" i="5" s="1"/>
  <c r="C215" i="5"/>
  <c r="G215" i="5" s="1"/>
  <c r="C216" i="5"/>
  <c r="G216" i="5" s="1"/>
  <c r="C217" i="5"/>
  <c r="G217" i="5" s="1"/>
  <c r="C218" i="5"/>
  <c r="G218" i="5" s="1"/>
  <c r="C219" i="5"/>
  <c r="G219" i="5" s="1"/>
  <c r="C220" i="5"/>
  <c r="G220" i="5" s="1"/>
  <c r="C221" i="5"/>
  <c r="G221" i="5" s="1"/>
  <c r="C222" i="5"/>
  <c r="G222" i="5" s="1"/>
  <c r="C223" i="5"/>
  <c r="G223" i="5" s="1"/>
  <c r="C224" i="5"/>
  <c r="G224" i="5" s="1"/>
  <c r="C225" i="5"/>
  <c r="G225" i="5" s="1"/>
  <c r="C226" i="5"/>
  <c r="G226" i="5" s="1"/>
  <c r="C227" i="5"/>
  <c r="G227" i="5" s="1"/>
  <c r="C228" i="5"/>
  <c r="G228" i="5" s="1"/>
  <c r="C229" i="5"/>
  <c r="G229" i="5" s="1"/>
  <c r="C230" i="5"/>
  <c r="G230" i="5" s="1"/>
  <c r="C231" i="5"/>
  <c r="G231" i="5" s="1"/>
  <c r="C232" i="5"/>
  <c r="G232" i="5" s="1"/>
  <c r="C233" i="5"/>
  <c r="G233" i="5" s="1"/>
  <c r="C234" i="5"/>
  <c r="G234" i="5" s="1"/>
  <c r="C235" i="5"/>
  <c r="G235" i="5" s="1"/>
  <c r="C236" i="5"/>
  <c r="G236" i="5" s="1"/>
  <c r="C237" i="5"/>
  <c r="G237" i="5" s="1"/>
  <c r="C238" i="5"/>
  <c r="G238" i="5" s="1"/>
  <c r="C239" i="5"/>
  <c r="G239" i="5" s="1"/>
  <c r="C240" i="5"/>
  <c r="G240" i="5" s="1"/>
  <c r="C241" i="5"/>
  <c r="G241" i="5" s="1"/>
  <c r="C242" i="5"/>
  <c r="G242" i="5" s="1"/>
  <c r="C243" i="5"/>
  <c r="G243" i="5" s="1"/>
  <c r="C244" i="5"/>
  <c r="G244" i="5" s="1"/>
  <c r="C245" i="5"/>
  <c r="G245" i="5" s="1"/>
  <c r="C246" i="5"/>
  <c r="G246" i="5" s="1"/>
  <c r="C247" i="5"/>
  <c r="G247" i="5" s="1"/>
  <c r="C248" i="5"/>
  <c r="G248" i="5" s="1"/>
  <c r="C249" i="5"/>
  <c r="G249" i="5" s="1"/>
  <c r="C250" i="5"/>
  <c r="G250" i="5" s="1"/>
  <c r="C251" i="5"/>
  <c r="G251" i="5" s="1"/>
  <c r="C252" i="5"/>
  <c r="G252" i="5" s="1"/>
  <c r="C253" i="5"/>
  <c r="G253" i="5" s="1"/>
  <c r="C254" i="5"/>
  <c r="G254" i="5" s="1"/>
  <c r="C255" i="5"/>
  <c r="G255" i="5" s="1"/>
  <c r="C256" i="5"/>
  <c r="G256" i="5" s="1"/>
  <c r="C257" i="5"/>
  <c r="G257" i="5" s="1"/>
  <c r="C258" i="5"/>
  <c r="G258" i="5" s="1"/>
  <c r="C259" i="5"/>
  <c r="G259" i="5" s="1"/>
  <c r="C260" i="5"/>
  <c r="G260" i="5" s="1"/>
  <c r="C261" i="5"/>
  <c r="G261" i="5" s="1"/>
  <c r="C262" i="5"/>
  <c r="G262" i="5" s="1"/>
  <c r="C263" i="5"/>
  <c r="G263" i="5" s="1"/>
  <c r="C264" i="5"/>
  <c r="G264" i="5" s="1"/>
  <c r="C265" i="5"/>
  <c r="G265" i="5" s="1"/>
  <c r="C266" i="5"/>
  <c r="G266" i="5" s="1"/>
  <c r="C267" i="5"/>
  <c r="G267" i="5" s="1"/>
  <c r="C268" i="5"/>
  <c r="G268" i="5" s="1"/>
  <c r="C269" i="5"/>
  <c r="G269" i="5" s="1"/>
  <c r="C270" i="5"/>
  <c r="G270" i="5" s="1"/>
  <c r="C271" i="5"/>
  <c r="G271" i="5" s="1"/>
  <c r="C272" i="5"/>
  <c r="G272" i="5" s="1"/>
  <c r="C273" i="5"/>
  <c r="G273" i="5" s="1"/>
  <c r="C274" i="5"/>
  <c r="G274" i="5" s="1"/>
  <c r="C275" i="5"/>
  <c r="G275" i="5" s="1"/>
  <c r="C276" i="5"/>
  <c r="G276" i="5" s="1"/>
  <c r="C277" i="5"/>
  <c r="G277" i="5" s="1"/>
  <c r="C278" i="5"/>
  <c r="G278" i="5" s="1"/>
  <c r="C279" i="5"/>
  <c r="G279" i="5" s="1"/>
  <c r="C280" i="5"/>
  <c r="G280" i="5" s="1"/>
  <c r="C281" i="5"/>
  <c r="G281" i="5" s="1"/>
  <c r="C282" i="5"/>
  <c r="G282" i="5" s="1"/>
  <c r="C283" i="5"/>
  <c r="G283" i="5" s="1"/>
  <c r="C284" i="5"/>
  <c r="G284" i="5" s="1"/>
  <c r="C285" i="5"/>
  <c r="G285" i="5" s="1"/>
  <c r="C286" i="5"/>
  <c r="G286" i="5" s="1"/>
  <c r="C287" i="5"/>
  <c r="G287" i="5" s="1"/>
  <c r="C288" i="5"/>
  <c r="G288" i="5" s="1"/>
  <c r="C289" i="5"/>
  <c r="G289" i="5" s="1"/>
  <c r="C290" i="5"/>
  <c r="G290" i="5" s="1"/>
  <c r="C291" i="5"/>
  <c r="G291" i="5" s="1"/>
  <c r="C292" i="5"/>
  <c r="G292" i="5" s="1"/>
  <c r="C293" i="5"/>
  <c r="G293" i="5" s="1"/>
  <c r="C294" i="5"/>
  <c r="G294" i="5" s="1"/>
  <c r="C295" i="5"/>
  <c r="G295" i="5" s="1"/>
  <c r="C296" i="5"/>
  <c r="G296" i="5" s="1"/>
  <c r="C297" i="5"/>
  <c r="G297" i="5" s="1"/>
  <c r="C298" i="5"/>
  <c r="G298" i="5" s="1"/>
  <c r="C299" i="5"/>
  <c r="G299" i="5" s="1"/>
  <c r="C300" i="5"/>
  <c r="G300" i="5" s="1"/>
  <c r="C301" i="5"/>
  <c r="G301" i="5" s="1"/>
  <c r="C302" i="5"/>
  <c r="G302" i="5" s="1"/>
  <c r="C303" i="5"/>
  <c r="G303" i="5" s="1"/>
  <c r="C304" i="5"/>
  <c r="G304" i="5" s="1"/>
  <c r="C305" i="5"/>
  <c r="G305" i="5" s="1"/>
  <c r="C306" i="5"/>
  <c r="G306" i="5" s="1"/>
  <c r="C307" i="5"/>
  <c r="G307" i="5" s="1"/>
  <c r="C308" i="5"/>
  <c r="G308" i="5" s="1"/>
  <c r="C309" i="5"/>
  <c r="G309" i="5" s="1"/>
  <c r="C310" i="5"/>
  <c r="G310" i="5" s="1"/>
  <c r="C4" i="5"/>
  <c r="G4" i="5" s="1"/>
  <c r="B5" i="5"/>
  <c r="F5" i="5" s="1"/>
  <c r="B6" i="5"/>
  <c r="F6" i="5" s="1"/>
  <c r="B7" i="5"/>
  <c r="F7" i="5" s="1"/>
  <c r="B8" i="5"/>
  <c r="F8" i="5" s="1"/>
  <c r="B9" i="5"/>
  <c r="F9" i="5" s="1"/>
  <c r="B10" i="5"/>
  <c r="F10" i="5" s="1"/>
  <c r="B11" i="5"/>
  <c r="F11" i="5" s="1"/>
  <c r="B12" i="5"/>
  <c r="F12" i="5" s="1"/>
  <c r="B13" i="5"/>
  <c r="F13" i="5" s="1"/>
  <c r="B14" i="5"/>
  <c r="F14" i="5" s="1"/>
  <c r="B15" i="5"/>
  <c r="F15" i="5" s="1"/>
  <c r="B16" i="5"/>
  <c r="F16" i="5" s="1"/>
  <c r="B17" i="5"/>
  <c r="F17" i="5" s="1"/>
  <c r="B18" i="5"/>
  <c r="F18" i="5" s="1"/>
  <c r="B19" i="5"/>
  <c r="F19" i="5" s="1"/>
  <c r="B20" i="5"/>
  <c r="F20" i="5" s="1"/>
  <c r="B21" i="5"/>
  <c r="F21" i="5" s="1"/>
  <c r="B22" i="5"/>
  <c r="F22" i="5" s="1"/>
  <c r="B23" i="5"/>
  <c r="F23" i="5" s="1"/>
  <c r="B24" i="5"/>
  <c r="F24" i="5" s="1"/>
  <c r="B25" i="5"/>
  <c r="F25" i="5" s="1"/>
  <c r="B26" i="5"/>
  <c r="F26" i="5" s="1"/>
  <c r="B27" i="5"/>
  <c r="F27" i="5" s="1"/>
  <c r="B28" i="5"/>
  <c r="F28" i="5" s="1"/>
  <c r="B29" i="5"/>
  <c r="F29" i="5" s="1"/>
  <c r="B30" i="5"/>
  <c r="F30" i="5" s="1"/>
  <c r="B31" i="5"/>
  <c r="F31" i="5" s="1"/>
  <c r="B32" i="5"/>
  <c r="F32" i="5" s="1"/>
  <c r="B33" i="5"/>
  <c r="F33" i="5" s="1"/>
  <c r="B34" i="5"/>
  <c r="F34" i="5" s="1"/>
  <c r="B35" i="5"/>
  <c r="F35" i="5" s="1"/>
  <c r="B36" i="5"/>
  <c r="F36" i="5" s="1"/>
  <c r="B37" i="5"/>
  <c r="F37" i="5" s="1"/>
  <c r="B38" i="5"/>
  <c r="F38" i="5" s="1"/>
  <c r="B39" i="5"/>
  <c r="F39" i="5" s="1"/>
  <c r="B40" i="5"/>
  <c r="F40" i="5" s="1"/>
  <c r="B41" i="5"/>
  <c r="F41" i="5" s="1"/>
  <c r="B42" i="5"/>
  <c r="F42" i="5" s="1"/>
  <c r="B43" i="5"/>
  <c r="F43" i="5" s="1"/>
  <c r="B44" i="5"/>
  <c r="F44" i="5" s="1"/>
  <c r="B45" i="5"/>
  <c r="F45" i="5" s="1"/>
  <c r="B46" i="5"/>
  <c r="F46" i="5" s="1"/>
  <c r="B47" i="5"/>
  <c r="F47" i="5" s="1"/>
  <c r="B48" i="5"/>
  <c r="F48" i="5" s="1"/>
  <c r="B49" i="5"/>
  <c r="F49" i="5" s="1"/>
  <c r="B50" i="5"/>
  <c r="F50" i="5" s="1"/>
  <c r="B51" i="5"/>
  <c r="F51" i="5" s="1"/>
  <c r="B52" i="5"/>
  <c r="F52" i="5" s="1"/>
  <c r="B53" i="5"/>
  <c r="F53" i="5" s="1"/>
  <c r="B54" i="5"/>
  <c r="F54" i="5" s="1"/>
  <c r="B55" i="5"/>
  <c r="F55" i="5" s="1"/>
  <c r="B56" i="5"/>
  <c r="F56" i="5" s="1"/>
  <c r="B57" i="5"/>
  <c r="F57" i="5" s="1"/>
  <c r="B58" i="5"/>
  <c r="F58" i="5" s="1"/>
  <c r="B59" i="5"/>
  <c r="F59" i="5" s="1"/>
  <c r="B60" i="5"/>
  <c r="F60" i="5" s="1"/>
  <c r="B61" i="5"/>
  <c r="F61" i="5" s="1"/>
  <c r="B62" i="5"/>
  <c r="F62" i="5" s="1"/>
  <c r="B63" i="5"/>
  <c r="F63" i="5" s="1"/>
  <c r="B64" i="5"/>
  <c r="F64" i="5" s="1"/>
  <c r="B65" i="5"/>
  <c r="F65" i="5" s="1"/>
  <c r="B66" i="5"/>
  <c r="F66" i="5" s="1"/>
  <c r="B67" i="5"/>
  <c r="F67" i="5" s="1"/>
  <c r="B68" i="5"/>
  <c r="F68" i="5" s="1"/>
  <c r="B69" i="5"/>
  <c r="F69" i="5" s="1"/>
  <c r="B70" i="5"/>
  <c r="F70" i="5" s="1"/>
  <c r="B71" i="5"/>
  <c r="F71" i="5" s="1"/>
  <c r="B72" i="5"/>
  <c r="F72" i="5" s="1"/>
  <c r="B73" i="5"/>
  <c r="F73" i="5" s="1"/>
  <c r="B74" i="5"/>
  <c r="F74" i="5" s="1"/>
  <c r="B75" i="5"/>
  <c r="F75" i="5" s="1"/>
  <c r="B76" i="5"/>
  <c r="F76" i="5" s="1"/>
  <c r="B77" i="5"/>
  <c r="F77" i="5" s="1"/>
  <c r="B78" i="5"/>
  <c r="F78" i="5" s="1"/>
  <c r="B79" i="5"/>
  <c r="F79" i="5" s="1"/>
  <c r="B80" i="5"/>
  <c r="F80" i="5" s="1"/>
  <c r="B81" i="5"/>
  <c r="F81" i="5" s="1"/>
  <c r="B82" i="5"/>
  <c r="F82" i="5" s="1"/>
  <c r="B83" i="5"/>
  <c r="F83" i="5" s="1"/>
  <c r="B84" i="5"/>
  <c r="F84" i="5" s="1"/>
  <c r="B85" i="5"/>
  <c r="F85" i="5" s="1"/>
  <c r="B86" i="5"/>
  <c r="F86" i="5" s="1"/>
  <c r="B87" i="5"/>
  <c r="F87" i="5" s="1"/>
  <c r="B88" i="5"/>
  <c r="F88" i="5" s="1"/>
  <c r="B89" i="5"/>
  <c r="F89" i="5" s="1"/>
  <c r="B90" i="5"/>
  <c r="F90" i="5" s="1"/>
  <c r="B91" i="5"/>
  <c r="F91" i="5" s="1"/>
  <c r="B92" i="5"/>
  <c r="F92" i="5" s="1"/>
  <c r="B93" i="5"/>
  <c r="F93" i="5" s="1"/>
  <c r="B94" i="5"/>
  <c r="F94" i="5" s="1"/>
  <c r="B95" i="5"/>
  <c r="F95" i="5" s="1"/>
  <c r="B96" i="5"/>
  <c r="F96" i="5" s="1"/>
  <c r="B97" i="5"/>
  <c r="F97" i="5" s="1"/>
  <c r="B98" i="5"/>
  <c r="F98" i="5" s="1"/>
  <c r="B99" i="5"/>
  <c r="F99" i="5" s="1"/>
  <c r="B100" i="5"/>
  <c r="F100" i="5" s="1"/>
  <c r="B101" i="5"/>
  <c r="F101" i="5" s="1"/>
  <c r="B102" i="5"/>
  <c r="F102" i="5" s="1"/>
  <c r="B103" i="5"/>
  <c r="F103" i="5" s="1"/>
  <c r="B104" i="5"/>
  <c r="F104" i="5" s="1"/>
  <c r="B105" i="5"/>
  <c r="F105" i="5" s="1"/>
  <c r="B106" i="5"/>
  <c r="F106" i="5" s="1"/>
  <c r="B107" i="5"/>
  <c r="F107" i="5" s="1"/>
  <c r="B108" i="5"/>
  <c r="F108" i="5" s="1"/>
  <c r="B109" i="5"/>
  <c r="F109" i="5" s="1"/>
  <c r="B110" i="5"/>
  <c r="F110" i="5" s="1"/>
  <c r="B111" i="5"/>
  <c r="F111" i="5" s="1"/>
  <c r="B112" i="5"/>
  <c r="F112" i="5" s="1"/>
  <c r="B113" i="5"/>
  <c r="F113" i="5" s="1"/>
  <c r="B114" i="5"/>
  <c r="F114" i="5" s="1"/>
  <c r="B115" i="5"/>
  <c r="F115" i="5" s="1"/>
  <c r="B116" i="5"/>
  <c r="F116" i="5" s="1"/>
  <c r="B117" i="5"/>
  <c r="F117" i="5" s="1"/>
  <c r="B118" i="5"/>
  <c r="F118" i="5" s="1"/>
  <c r="B119" i="5"/>
  <c r="F119" i="5" s="1"/>
  <c r="B120" i="5"/>
  <c r="F120" i="5" s="1"/>
  <c r="B121" i="5"/>
  <c r="F121" i="5" s="1"/>
  <c r="B122" i="5"/>
  <c r="F122" i="5" s="1"/>
  <c r="B123" i="5"/>
  <c r="F123" i="5" s="1"/>
  <c r="B124" i="5"/>
  <c r="F124" i="5" s="1"/>
  <c r="B125" i="5"/>
  <c r="F125" i="5" s="1"/>
  <c r="B126" i="5"/>
  <c r="F126" i="5" s="1"/>
  <c r="B127" i="5"/>
  <c r="F127" i="5" s="1"/>
  <c r="B128" i="5"/>
  <c r="F128" i="5" s="1"/>
  <c r="B129" i="5"/>
  <c r="F129" i="5" s="1"/>
  <c r="B130" i="5"/>
  <c r="F130" i="5" s="1"/>
  <c r="B131" i="5"/>
  <c r="F131" i="5" s="1"/>
  <c r="B132" i="5"/>
  <c r="F132" i="5" s="1"/>
  <c r="B133" i="5"/>
  <c r="F133" i="5" s="1"/>
  <c r="B134" i="5"/>
  <c r="F134" i="5" s="1"/>
  <c r="B135" i="5"/>
  <c r="F135" i="5" s="1"/>
  <c r="B136" i="5"/>
  <c r="F136" i="5" s="1"/>
  <c r="B137" i="5"/>
  <c r="F137" i="5" s="1"/>
  <c r="B138" i="5"/>
  <c r="F138" i="5" s="1"/>
  <c r="B139" i="5"/>
  <c r="F139" i="5" s="1"/>
  <c r="B140" i="5"/>
  <c r="F140" i="5" s="1"/>
  <c r="B141" i="5"/>
  <c r="F141" i="5" s="1"/>
  <c r="B142" i="5"/>
  <c r="F142" i="5" s="1"/>
  <c r="B143" i="5"/>
  <c r="F143" i="5" s="1"/>
  <c r="B144" i="5"/>
  <c r="F144" i="5" s="1"/>
  <c r="B145" i="5"/>
  <c r="F145" i="5" s="1"/>
  <c r="B146" i="5"/>
  <c r="F146" i="5" s="1"/>
  <c r="B147" i="5"/>
  <c r="F147" i="5" s="1"/>
  <c r="B148" i="5"/>
  <c r="F148" i="5" s="1"/>
  <c r="B149" i="5"/>
  <c r="F149" i="5" s="1"/>
  <c r="B150" i="5"/>
  <c r="F150" i="5" s="1"/>
  <c r="B151" i="5"/>
  <c r="F151" i="5" s="1"/>
  <c r="B152" i="5"/>
  <c r="F152" i="5" s="1"/>
  <c r="B153" i="5"/>
  <c r="F153" i="5" s="1"/>
  <c r="B154" i="5"/>
  <c r="F154" i="5" s="1"/>
  <c r="B155" i="5"/>
  <c r="F155" i="5" s="1"/>
  <c r="B156" i="5"/>
  <c r="F156" i="5" s="1"/>
  <c r="B157" i="5"/>
  <c r="F157" i="5" s="1"/>
  <c r="B158" i="5"/>
  <c r="F158" i="5" s="1"/>
  <c r="B159" i="5"/>
  <c r="F159" i="5" s="1"/>
  <c r="B160" i="5"/>
  <c r="F160" i="5" s="1"/>
  <c r="B161" i="5"/>
  <c r="F161" i="5" s="1"/>
  <c r="B162" i="5"/>
  <c r="F162" i="5" s="1"/>
  <c r="B163" i="5"/>
  <c r="F163" i="5" s="1"/>
  <c r="B164" i="5"/>
  <c r="F164" i="5" s="1"/>
  <c r="B165" i="5"/>
  <c r="F165" i="5" s="1"/>
  <c r="B166" i="5"/>
  <c r="F166" i="5" s="1"/>
  <c r="B167" i="5"/>
  <c r="F167" i="5" s="1"/>
  <c r="B168" i="5"/>
  <c r="F168" i="5" s="1"/>
  <c r="B169" i="5"/>
  <c r="F169" i="5" s="1"/>
  <c r="B170" i="5"/>
  <c r="F170" i="5" s="1"/>
  <c r="B171" i="5"/>
  <c r="F171" i="5" s="1"/>
  <c r="B172" i="5"/>
  <c r="F172" i="5" s="1"/>
  <c r="B173" i="5"/>
  <c r="F173" i="5" s="1"/>
  <c r="B174" i="5"/>
  <c r="F174" i="5" s="1"/>
  <c r="B175" i="5"/>
  <c r="F175" i="5" s="1"/>
  <c r="B176" i="5"/>
  <c r="F176" i="5" s="1"/>
  <c r="B177" i="5"/>
  <c r="F177" i="5" s="1"/>
  <c r="B178" i="5"/>
  <c r="F178" i="5" s="1"/>
  <c r="B179" i="5"/>
  <c r="F179" i="5" s="1"/>
  <c r="B180" i="5"/>
  <c r="F180" i="5" s="1"/>
  <c r="B181" i="5"/>
  <c r="F181" i="5" s="1"/>
  <c r="B182" i="5"/>
  <c r="F182" i="5" s="1"/>
  <c r="B183" i="5"/>
  <c r="F183" i="5" s="1"/>
  <c r="B184" i="5"/>
  <c r="F184" i="5" s="1"/>
  <c r="B185" i="5"/>
  <c r="F185" i="5" s="1"/>
  <c r="B186" i="5"/>
  <c r="F186" i="5" s="1"/>
  <c r="B187" i="5"/>
  <c r="F187" i="5" s="1"/>
  <c r="B188" i="5"/>
  <c r="F188" i="5" s="1"/>
  <c r="B189" i="5"/>
  <c r="F189" i="5" s="1"/>
  <c r="B190" i="5"/>
  <c r="F190" i="5" s="1"/>
  <c r="B191" i="5"/>
  <c r="F191" i="5" s="1"/>
  <c r="B192" i="5"/>
  <c r="F192" i="5" s="1"/>
  <c r="B193" i="5"/>
  <c r="F193" i="5" s="1"/>
  <c r="B194" i="5"/>
  <c r="F194" i="5" s="1"/>
  <c r="B195" i="5"/>
  <c r="F195" i="5" s="1"/>
  <c r="B196" i="5"/>
  <c r="F196" i="5" s="1"/>
  <c r="B197" i="5"/>
  <c r="F197" i="5" s="1"/>
  <c r="B198" i="5"/>
  <c r="F198" i="5" s="1"/>
  <c r="B199" i="5"/>
  <c r="F199" i="5" s="1"/>
  <c r="B200" i="5"/>
  <c r="F200" i="5" s="1"/>
  <c r="B201" i="5"/>
  <c r="F201" i="5" s="1"/>
  <c r="B202" i="5"/>
  <c r="F202" i="5" s="1"/>
  <c r="B203" i="5"/>
  <c r="F203" i="5" s="1"/>
  <c r="B204" i="5"/>
  <c r="F204" i="5" s="1"/>
  <c r="B205" i="5"/>
  <c r="F205" i="5" s="1"/>
  <c r="B206" i="5"/>
  <c r="F206" i="5" s="1"/>
  <c r="B207" i="5"/>
  <c r="F207" i="5" s="1"/>
  <c r="B208" i="5"/>
  <c r="F208" i="5" s="1"/>
  <c r="B209" i="5"/>
  <c r="F209" i="5" s="1"/>
  <c r="B210" i="5"/>
  <c r="F210" i="5" s="1"/>
  <c r="B211" i="5"/>
  <c r="F211" i="5" s="1"/>
  <c r="B212" i="5"/>
  <c r="F212" i="5" s="1"/>
  <c r="B213" i="5"/>
  <c r="F213" i="5" s="1"/>
  <c r="B214" i="5"/>
  <c r="F214" i="5" s="1"/>
  <c r="B215" i="5"/>
  <c r="F215" i="5" s="1"/>
  <c r="B216" i="5"/>
  <c r="F216" i="5" s="1"/>
  <c r="B217" i="5"/>
  <c r="F217" i="5" s="1"/>
  <c r="B218" i="5"/>
  <c r="F218" i="5" s="1"/>
  <c r="B219" i="5"/>
  <c r="F219" i="5" s="1"/>
  <c r="B220" i="5"/>
  <c r="F220" i="5" s="1"/>
  <c r="B221" i="5"/>
  <c r="F221" i="5" s="1"/>
  <c r="B222" i="5"/>
  <c r="F222" i="5" s="1"/>
  <c r="B223" i="5"/>
  <c r="F223" i="5" s="1"/>
  <c r="B224" i="5"/>
  <c r="F224" i="5" s="1"/>
  <c r="B225" i="5"/>
  <c r="F225" i="5" s="1"/>
  <c r="B226" i="5"/>
  <c r="F226" i="5" s="1"/>
  <c r="B227" i="5"/>
  <c r="F227" i="5" s="1"/>
  <c r="B228" i="5"/>
  <c r="F228" i="5" s="1"/>
  <c r="B229" i="5"/>
  <c r="F229" i="5" s="1"/>
  <c r="B230" i="5"/>
  <c r="F230" i="5" s="1"/>
  <c r="B231" i="5"/>
  <c r="F231" i="5" s="1"/>
  <c r="B232" i="5"/>
  <c r="F232" i="5" s="1"/>
  <c r="B233" i="5"/>
  <c r="F233" i="5" s="1"/>
  <c r="B234" i="5"/>
  <c r="F234" i="5" s="1"/>
  <c r="B235" i="5"/>
  <c r="F235" i="5" s="1"/>
  <c r="B236" i="5"/>
  <c r="F236" i="5" s="1"/>
  <c r="B237" i="5"/>
  <c r="F237" i="5" s="1"/>
  <c r="B238" i="5"/>
  <c r="F238" i="5" s="1"/>
  <c r="B239" i="5"/>
  <c r="F239" i="5" s="1"/>
  <c r="B240" i="5"/>
  <c r="F240" i="5" s="1"/>
  <c r="B241" i="5"/>
  <c r="F241" i="5" s="1"/>
  <c r="B242" i="5"/>
  <c r="F242" i="5" s="1"/>
  <c r="B243" i="5"/>
  <c r="F243" i="5" s="1"/>
  <c r="B244" i="5"/>
  <c r="F244" i="5" s="1"/>
  <c r="B245" i="5"/>
  <c r="F245" i="5" s="1"/>
  <c r="B246" i="5"/>
  <c r="F246" i="5" s="1"/>
  <c r="B247" i="5"/>
  <c r="F247" i="5" s="1"/>
  <c r="B248" i="5"/>
  <c r="F248" i="5" s="1"/>
  <c r="B249" i="5"/>
  <c r="F249" i="5" s="1"/>
  <c r="B250" i="5"/>
  <c r="F250" i="5" s="1"/>
  <c r="B251" i="5"/>
  <c r="F251" i="5" s="1"/>
  <c r="B252" i="5"/>
  <c r="F252" i="5" s="1"/>
  <c r="B253" i="5"/>
  <c r="F253" i="5" s="1"/>
  <c r="B254" i="5"/>
  <c r="F254" i="5" s="1"/>
  <c r="B255" i="5"/>
  <c r="F255" i="5" s="1"/>
  <c r="B256" i="5"/>
  <c r="F256" i="5" s="1"/>
  <c r="B257" i="5"/>
  <c r="F257" i="5" s="1"/>
  <c r="B258" i="5"/>
  <c r="F258" i="5" s="1"/>
  <c r="B259" i="5"/>
  <c r="F259" i="5" s="1"/>
  <c r="B260" i="5"/>
  <c r="F260" i="5" s="1"/>
  <c r="B261" i="5"/>
  <c r="F261" i="5" s="1"/>
  <c r="B262" i="5"/>
  <c r="F262" i="5" s="1"/>
  <c r="B263" i="5"/>
  <c r="F263" i="5" s="1"/>
  <c r="B264" i="5"/>
  <c r="F264" i="5" s="1"/>
  <c r="B265" i="5"/>
  <c r="F265" i="5" s="1"/>
  <c r="B266" i="5"/>
  <c r="F266" i="5" s="1"/>
  <c r="B267" i="5"/>
  <c r="F267" i="5" s="1"/>
  <c r="B268" i="5"/>
  <c r="F268" i="5" s="1"/>
  <c r="B269" i="5"/>
  <c r="F269" i="5" s="1"/>
  <c r="B270" i="5"/>
  <c r="F270" i="5" s="1"/>
  <c r="B271" i="5"/>
  <c r="F271" i="5" s="1"/>
  <c r="B272" i="5"/>
  <c r="F272" i="5" s="1"/>
  <c r="B273" i="5"/>
  <c r="F273" i="5" s="1"/>
  <c r="B274" i="5"/>
  <c r="F274" i="5" s="1"/>
  <c r="B275" i="5"/>
  <c r="F275" i="5" s="1"/>
  <c r="B276" i="5"/>
  <c r="F276" i="5" s="1"/>
  <c r="B277" i="5"/>
  <c r="F277" i="5" s="1"/>
  <c r="B278" i="5"/>
  <c r="F278" i="5" s="1"/>
  <c r="B279" i="5"/>
  <c r="F279" i="5" s="1"/>
  <c r="B280" i="5"/>
  <c r="F280" i="5" s="1"/>
  <c r="B281" i="5"/>
  <c r="F281" i="5" s="1"/>
  <c r="B282" i="5"/>
  <c r="F282" i="5" s="1"/>
  <c r="B283" i="5"/>
  <c r="F283" i="5" s="1"/>
  <c r="B284" i="5"/>
  <c r="F284" i="5" s="1"/>
  <c r="B285" i="5"/>
  <c r="F285" i="5" s="1"/>
  <c r="B286" i="5"/>
  <c r="F286" i="5" s="1"/>
  <c r="B287" i="5"/>
  <c r="F287" i="5" s="1"/>
  <c r="B288" i="5"/>
  <c r="F288" i="5" s="1"/>
  <c r="B289" i="5"/>
  <c r="F289" i="5" s="1"/>
  <c r="B290" i="5"/>
  <c r="F290" i="5" s="1"/>
  <c r="B291" i="5"/>
  <c r="F291" i="5" s="1"/>
  <c r="B292" i="5"/>
  <c r="F292" i="5" s="1"/>
  <c r="B293" i="5"/>
  <c r="F293" i="5" s="1"/>
  <c r="B294" i="5"/>
  <c r="F294" i="5" s="1"/>
  <c r="B295" i="5"/>
  <c r="F295" i="5" s="1"/>
  <c r="B296" i="5"/>
  <c r="F296" i="5" s="1"/>
  <c r="B297" i="5"/>
  <c r="F297" i="5" s="1"/>
  <c r="B298" i="5"/>
  <c r="F298" i="5" s="1"/>
  <c r="B299" i="5"/>
  <c r="F299" i="5" s="1"/>
  <c r="B300" i="5"/>
  <c r="F300" i="5" s="1"/>
  <c r="B301" i="5"/>
  <c r="F301" i="5" s="1"/>
  <c r="B302" i="5"/>
  <c r="F302" i="5" s="1"/>
  <c r="B303" i="5"/>
  <c r="F303" i="5" s="1"/>
  <c r="B304" i="5"/>
  <c r="F304" i="5" s="1"/>
  <c r="B305" i="5"/>
  <c r="F305" i="5" s="1"/>
  <c r="B306" i="5"/>
  <c r="F306" i="5" s="1"/>
  <c r="B307" i="5"/>
  <c r="F307" i="5" s="1"/>
  <c r="B308" i="5"/>
  <c r="F308" i="5" s="1"/>
  <c r="B309" i="5"/>
  <c r="F309" i="5" s="1"/>
  <c r="B310" i="5"/>
  <c r="F310" i="5" s="1"/>
  <c r="B311" i="5"/>
  <c r="F311" i="5" s="1"/>
  <c r="B312" i="5"/>
  <c r="F312" i="5" s="1"/>
  <c r="B313" i="5"/>
  <c r="F313" i="5" s="1"/>
  <c r="B314" i="5"/>
  <c r="F314" i="5" s="1"/>
  <c r="B315" i="5"/>
  <c r="F315" i="5" s="1"/>
  <c r="B316" i="5"/>
  <c r="F316" i="5" s="1"/>
  <c r="B317" i="5"/>
  <c r="F317" i="5" s="1"/>
  <c r="B318" i="5"/>
  <c r="F318" i="5" s="1"/>
  <c r="B319" i="5"/>
  <c r="F319" i="5" s="1"/>
  <c r="B320" i="5"/>
  <c r="F320" i="5" s="1"/>
  <c r="B321" i="5"/>
  <c r="F321" i="5" s="1"/>
  <c r="B322" i="5"/>
  <c r="F322" i="5" s="1"/>
  <c r="B323" i="5"/>
  <c r="F323" i="5" s="1"/>
  <c r="B324" i="5"/>
  <c r="F324" i="5" s="1"/>
  <c r="B325" i="5"/>
  <c r="F325" i="5" s="1"/>
  <c r="B326" i="5"/>
  <c r="F326" i="5" s="1"/>
  <c r="B327" i="5"/>
  <c r="F327" i="5" s="1"/>
  <c r="B328" i="5"/>
  <c r="F328" i="5" s="1"/>
  <c r="B329" i="5"/>
  <c r="F329" i="5" s="1"/>
  <c r="B330" i="5"/>
  <c r="F330" i="5" s="1"/>
  <c r="B331" i="5"/>
  <c r="F331" i="5" s="1"/>
  <c r="B332" i="5"/>
  <c r="F332" i="5" s="1"/>
  <c r="B333" i="5"/>
  <c r="F333" i="5" s="1"/>
  <c r="B334" i="5"/>
  <c r="F334" i="5" s="1"/>
  <c r="B335" i="5"/>
  <c r="F335" i="5" s="1"/>
  <c r="B336" i="5"/>
  <c r="F336" i="5" s="1"/>
  <c r="B337" i="5"/>
  <c r="F337" i="5" s="1"/>
  <c r="B338" i="5"/>
  <c r="F338" i="5" s="1"/>
  <c r="B339" i="5"/>
  <c r="F339" i="5" s="1"/>
  <c r="B340" i="5"/>
  <c r="F340" i="5" s="1"/>
  <c r="B341" i="5"/>
  <c r="F341" i="5" s="1"/>
  <c r="B342" i="5"/>
  <c r="F342" i="5" s="1"/>
  <c r="B343" i="5"/>
  <c r="F343" i="5" s="1"/>
  <c r="B344" i="5"/>
  <c r="F344" i="5" s="1"/>
  <c r="B345" i="5"/>
  <c r="F345" i="5" s="1"/>
  <c r="B346" i="5"/>
  <c r="F346" i="5" s="1"/>
  <c r="B347" i="5"/>
  <c r="F347" i="5" s="1"/>
  <c r="B348" i="5"/>
  <c r="F348" i="5" s="1"/>
  <c r="B349" i="5"/>
  <c r="F349" i="5" s="1"/>
  <c r="B350" i="5"/>
  <c r="F350" i="5" s="1"/>
  <c r="B351" i="5"/>
  <c r="F351" i="5" s="1"/>
  <c r="B352" i="5"/>
  <c r="F352" i="5" s="1"/>
  <c r="B353" i="5"/>
  <c r="F353" i="5" s="1"/>
  <c r="B354" i="5"/>
  <c r="F354" i="5" s="1"/>
  <c r="B355" i="5"/>
  <c r="F355" i="5" s="1"/>
  <c r="B356" i="5"/>
  <c r="F356" i="5" s="1"/>
  <c r="B357" i="5"/>
  <c r="F357" i="5" s="1"/>
  <c r="B358" i="5"/>
  <c r="F358" i="5" s="1"/>
  <c r="B359" i="5"/>
  <c r="F359" i="5" s="1"/>
  <c r="B360" i="5"/>
  <c r="F360" i="5" s="1"/>
  <c r="B361" i="5"/>
  <c r="F361" i="5" s="1"/>
  <c r="B362" i="5"/>
  <c r="F362" i="5" s="1"/>
  <c r="B363" i="5"/>
  <c r="F363" i="5" s="1"/>
  <c r="B364" i="5"/>
  <c r="F364" i="5" s="1"/>
  <c r="B365" i="5"/>
  <c r="F365" i="5" s="1"/>
  <c r="B366" i="5"/>
  <c r="F366" i="5" s="1"/>
  <c r="B367" i="5"/>
  <c r="F367" i="5" s="1"/>
  <c r="B368" i="5"/>
  <c r="F368" i="5" s="1"/>
  <c r="B369" i="5"/>
  <c r="F369" i="5" s="1"/>
  <c r="B370" i="5"/>
  <c r="F370" i="5" s="1"/>
  <c r="B371" i="5"/>
  <c r="F371" i="5" s="1"/>
  <c r="B372" i="5"/>
  <c r="F372" i="5" s="1"/>
  <c r="B373" i="5"/>
  <c r="F373" i="5" s="1"/>
  <c r="B374" i="5"/>
  <c r="F374" i="5" s="1"/>
  <c r="B375" i="5"/>
  <c r="F375" i="5" s="1"/>
  <c r="B376" i="5"/>
  <c r="F376" i="5" s="1"/>
  <c r="B377" i="5"/>
  <c r="F377" i="5" s="1"/>
  <c r="B378" i="5"/>
  <c r="F378" i="5" s="1"/>
  <c r="B379" i="5"/>
  <c r="F379" i="5" s="1"/>
  <c r="B380" i="5"/>
  <c r="F380" i="5" s="1"/>
  <c r="B381" i="5"/>
  <c r="F381" i="5" s="1"/>
  <c r="B382" i="5"/>
  <c r="F382" i="5" s="1"/>
  <c r="B383" i="5"/>
  <c r="F383" i="5" s="1"/>
  <c r="B384" i="5"/>
  <c r="F384" i="5" s="1"/>
  <c r="B385" i="5"/>
  <c r="F385" i="5" s="1"/>
  <c r="B386" i="5"/>
  <c r="F386" i="5" s="1"/>
  <c r="B387" i="5"/>
  <c r="F387" i="5" s="1"/>
  <c r="B388" i="5"/>
  <c r="F388" i="5" s="1"/>
  <c r="B389" i="5"/>
  <c r="F389" i="5" s="1"/>
  <c r="B390" i="5"/>
  <c r="F390" i="5" s="1"/>
  <c r="B391" i="5"/>
  <c r="F391" i="5" s="1"/>
  <c r="B392" i="5"/>
  <c r="F392" i="5" s="1"/>
  <c r="B393" i="5"/>
  <c r="F393" i="5" s="1"/>
  <c r="B394" i="5"/>
  <c r="F394" i="5" s="1"/>
  <c r="B395" i="5"/>
  <c r="F395" i="5" s="1"/>
  <c r="B396" i="5"/>
  <c r="F396" i="5" s="1"/>
  <c r="B397" i="5"/>
  <c r="F397" i="5" s="1"/>
  <c r="B398" i="5"/>
  <c r="F398" i="5" s="1"/>
  <c r="B399" i="5"/>
  <c r="F399" i="5" s="1"/>
  <c r="B400" i="5"/>
  <c r="F400" i="5" s="1"/>
  <c r="B401" i="5"/>
  <c r="F401" i="5" s="1"/>
  <c r="B402" i="5"/>
  <c r="F402" i="5" s="1"/>
  <c r="B403" i="5"/>
  <c r="F403" i="5" s="1"/>
  <c r="B404" i="5"/>
  <c r="F404" i="5" s="1"/>
  <c r="B405" i="5"/>
  <c r="F405" i="5" s="1"/>
  <c r="B406" i="5"/>
  <c r="F406" i="5" s="1"/>
  <c r="B407" i="5"/>
  <c r="F407" i="5" s="1"/>
  <c r="B408" i="5"/>
  <c r="F408" i="5" s="1"/>
  <c r="B409" i="5"/>
  <c r="F409" i="5" s="1"/>
  <c r="B410" i="5"/>
  <c r="F410" i="5" s="1"/>
  <c r="B411" i="5"/>
  <c r="F411" i="5" s="1"/>
  <c r="B412" i="5"/>
  <c r="F412" i="5" s="1"/>
  <c r="B413" i="5"/>
  <c r="F413" i="5" s="1"/>
  <c r="B414" i="5"/>
  <c r="F414" i="5" s="1"/>
  <c r="B415" i="5"/>
  <c r="F415" i="5" s="1"/>
  <c r="B416" i="5"/>
  <c r="F416" i="5" s="1"/>
  <c r="B417" i="5"/>
  <c r="F417" i="5" s="1"/>
  <c r="B418" i="5"/>
  <c r="F418" i="5" s="1"/>
  <c r="B419" i="5"/>
  <c r="F419" i="5" s="1"/>
  <c r="B420" i="5"/>
  <c r="F420" i="5" s="1"/>
  <c r="B421" i="5"/>
  <c r="F421" i="5" s="1"/>
  <c r="B422" i="5"/>
  <c r="F422" i="5" s="1"/>
  <c r="B423" i="5"/>
  <c r="F423" i="5" s="1"/>
  <c r="B424" i="5"/>
  <c r="F424" i="5" s="1"/>
  <c r="B425" i="5"/>
  <c r="F425" i="5" s="1"/>
  <c r="B426" i="5"/>
  <c r="F426" i="5" s="1"/>
  <c r="B427" i="5"/>
  <c r="F427" i="5" s="1"/>
  <c r="B428" i="5"/>
  <c r="F428" i="5" s="1"/>
  <c r="B429" i="5"/>
  <c r="F429" i="5" s="1"/>
  <c r="B430" i="5"/>
  <c r="F430" i="5" s="1"/>
  <c r="B431" i="5"/>
  <c r="F431" i="5" s="1"/>
  <c r="B432" i="5"/>
  <c r="F432" i="5" s="1"/>
  <c r="B433" i="5"/>
  <c r="F433" i="5" s="1"/>
  <c r="B434" i="5"/>
  <c r="F434" i="5" s="1"/>
  <c r="B435" i="5"/>
  <c r="F435" i="5" s="1"/>
  <c r="B436" i="5"/>
  <c r="F436" i="5" s="1"/>
  <c r="B437" i="5"/>
  <c r="F437" i="5" s="1"/>
  <c r="B438" i="5"/>
  <c r="F438" i="5" s="1"/>
  <c r="B439" i="5"/>
  <c r="F439" i="5" s="1"/>
  <c r="B440" i="5"/>
  <c r="F440" i="5" s="1"/>
  <c r="B441" i="5"/>
  <c r="F441" i="5" s="1"/>
  <c r="B442" i="5"/>
  <c r="F442" i="5" s="1"/>
  <c r="B443" i="5"/>
  <c r="F443" i="5" s="1"/>
  <c r="B444" i="5"/>
  <c r="F444" i="5" s="1"/>
  <c r="B445" i="5"/>
  <c r="F445" i="5" s="1"/>
  <c r="B446" i="5"/>
  <c r="F446" i="5" s="1"/>
  <c r="B447" i="5"/>
  <c r="F447" i="5" s="1"/>
  <c r="B448" i="5"/>
  <c r="F448" i="5" s="1"/>
  <c r="B449" i="5"/>
  <c r="F449" i="5" s="1"/>
  <c r="B450" i="5"/>
  <c r="F450" i="5" s="1"/>
  <c r="B451" i="5"/>
  <c r="F451" i="5" s="1"/>
  <c r="B452" i="5"/>
  <c r="F452" i="5" s="1"/>
  <c r="B453" i="5"/>
  <c r="F453" i="5" s="1"/>
  <c r="B454" i="5"/>
  <c r="F454" i="5" s="1"/>
  <c r="B455" i="5"/>
  <c r="F455" i="5" s="1"/>
  <c r="B456" i="5"/>
  <c r="F456" i="5" s="1"/>
  <c r="B457" i="5"/>
  <c r="F457" i="5" s="1"/>
  <c r="B458" i="5"/>
  <c r="F458" i="5" s="1"/>
  <c r="B459" i="5"/>
  <c r="F459" i="5" s="1"/>
  <c r="B460" i="5"/>
  <c r="F460" i="5" s="1"/>
  <c r="B461" i="5"/>
  <c r="F461" i="5" s="1"/>
  <c r="B462" i="5"/>
  <c r="F462" i="5" s="1"/>
  <c r="B463" i="5"/>
  <c r="F463" i="5" s="1"/>
  <c r="B464" i="5"/>
  <c r="F464" i="5" s="1"/>
  <c r="B465" i="5"/>
  <c r="F465" i="5" s="1"/>
  <c r="B466" i="5"/>
  <c r="F466" i="5" s="1"/>
  <c r="B467" i="5"/>
  <c r="F467" i="5" s="1"/>
  <c r="B468" i="5"/>
  <c r="F468" i="5" s="1"/>
  <c r="B469" i="5"/>
  <c r="F469" i="5" s="1"/>
  <c r="B470" i="5"/>
  <c r="F470" i="5" s="1"/>
  <c r="B471" i="5"/>
  <c r="F471" i="5" s="1"/>
  <c r="B472" i="5"/>
  <c r="F472" i="5" s="1"/>
  <c r="B473" i="5"/>
  <c r="F473" i="5" s="1"/>
  <c r="B474" i="5"/>
  <c r="F474" i="5" s="1"/>
  <c r="B475" i="5"/>
  <c r="F475" i="5" s="1"/>
  <c r="B476" i="5"/>
  <c r="F476" i="5" s="1"/>
  <c r="B477" i="5"/>
  <c r="F477" i="5" s="1"/>
  <c r="B478" i="5"/>
  <c r="F478" i="5" s="1"/>
  <c r="B479" i="5"/>
  <c r="F479" i="5" s="1"/>
  <c r="B480" i="5"/>
  <c r="F480" i="5" s="1"/>
  <c r="B481" i="5"/>
  <c r="F481" i="5" s="1"/>
  <c r="B482" i="5"/>
  <c r="F482" i="5" s="1"/>
  <c r="B483" i="5"/>
  <c r="F483" i="5" s="1"/>
  <c r="B484" i="5"/>
  <c r="F484" i="5" s="1"/>
  <c r="B485" i="5"/>
  <c r="F485" i="5" s="1"/>
  <c r="B486" i="5"/>
  <c r="F486" i="5" s="1"/>
  <c r="B487" i="5"/>
  <c r="F487" i="5" s="1"/>
  <c r="B488" i="5"/>
  <c r="F488" i="5" s="1"/>
  <c r="B489" i="5"/>
  <c r="F489" i="5" s="1"/>
  <c r="B490" i="5"/>
  <c r="F490" i="5" s="1"/>
  <c r="B491" i="5"/>
  <c r="F491" i="5" s="1"/>
  <c r="B492" i="5"/>
  <c r="F492" i="5" s="1"/>
  <c r="B493" i="5"/>
  <c r="F493" i="5" s="1"/>
  <c r="B494" i="5"/>
  <c r="F494" i="5" s="1"/>
  <c r="B495" i="5"/>
  <c r="F495" i="5" s="1"/>
  <c r="B496" i="5"/>
  <c r="F496" i="5" s="1"/>
  <c r="B497" i="5"/>
  <c r="F497" i="5" s="1"/>
  <c r="B498" i="5"/>
  <c r="F498" i="5" s="1"/>
  <c r="B499" i="5"/>
  <c r="F499" i="5" s="1"/>
  <c r="B500" i="5"/>
  <c r="F500" i="5" s="1"/>
  <c r="B501" i="5"/>
  <c r="F501" i="5" s="1"/>
  <c r="B502" i="5"/>
  <c r="F502" i="5" s="1"/>
  <c r="B503" i="5"/>
  <c r="F503" i="5" s="1"/>
  <c r="B504" i="5"/>
  <c r="F504" i="5" s="1"/>
  <c r="B505" i="5"/>
  <c r="F505" i="5" s="1"/>
  <c r="B506" i="5"/>
  <c r="F506" i="5" s="1"/>
  <c r="B507" i="5"/>
  <c r="F507" i="5" s="1"/>
  <c r="B508" i="5"/>
  <c r="F508" i="5" s="1"/>
  <c r="B509" i="5"/>
  <c r="F509" i="5" s="1"/>
  <c r="B510" i="5"/>
  <c r="F510" i="5" s="1"/>
  <c r="B511" i="5"/>
  <c r="F511" i="5" s="1"/>
  <c r="B512" i="5"/>
  <c r="F512" i="5" s="1"/>
  <c r="B513" i="5"/>
  <c r="F513" i="5" s="1"/>
  <c r="B514" i="5"/>
  <c r="F514" i="5" s="1"/>
  <c r="B515" i="5"/>
  <c r="F515" i="5" s="1"/>
  <c r="B516" i="5"/>
  <c r="F516" i="5" s="1"/>
  <c r="B517" i="5"/>
  <c r="F517" i="5" s="1"/>
  <c r="B518" i="5"/>
  <c r="F518" i="5" s="1"/>
  <c r="B519" i="5"/>
  <c r="F519" i="5" s="1"/>
  <c r="B520" i="5"/>
  <c r="F520" i="5" s="1"/>
  <c r="B521" i="5"/>
  <c r="F521" i="5" s="1"/>
  <c r="B522" i="5"/>
  <c r="F522" i="5" s="1"/>
  <c r="B523" i="5"/>
  <c r="F523" i="5" s="1"/>
  <c r="B524" i="5"/>
  <c r="F524" i="5" s="1"/>
  <c r="B525" i="5"/>
  <c r="F525" i="5" s="1"/>
  <c r="B526" i="5"/>
  <c r="F526" i="5" s="1"/>
  <c r="B527" i="5"/>
  <c r="F527" i="5" s="1"/>
  <c r="B528" i="5"/>
  <c r="F528" i="5" s="1"/>
  <c r="B529" i="5"/>
  <c r="F529" i="5" s="1"/>
  <c r="B530" i="5"/>
  <c r="F530" i="5" s="1"/>
  <c r="B531" i="5"/>
  <c r="F531" i="5" s="1"/>
  <c r="B532" i="5"/>
  <c r="F532" i="5" s="1"/>
  <c r="B533" i="5"/>
  <c r="F533" i="5" s="1"/>
  <c r="B534" i="5"/>
  <c r="F534" i="5" s="1"/>
  <c r="B535" i="5"/>
  <c r="F535" i="5" s="1"/>
  <c r="B536" i="5"/>
  <c r="F536" i="5" s="1"/>
  <c r="B537" i="5"/>
  <c r="F537" i="5" s="1"/>
  <c r="B538" i="5"/>
  <c r="F538" i="5" s="1"/>
  <c r="B539" i="5"/>
  <c r="F539" i="5" s="1"/>
  <c r="B540" i="5"/>
  <c r="F540" i="5" s="1"/>
  <c r="B541" i="5"/>
  <c r="F541" i="5" s="1"/>
  <c r="B542" i="5"/>
  <c r="F542" i="5" s="1"/>
  <c r="B543" i="5"/>
  <c r="F543" i="5" s="1"/>
  <c r="B544" i="5"/>
  <c r="F544" i="5" s="1"/>
  <c r="B545" i="5"/>
  <c r="F545" i="5" s="1"/>
  <c r="B546" i="5"/>
  <c r="F546" i="5" s="1"/>
  <c r="B547" i="5"/>
  <c r="F547" i="5" s="1"/>
  <c r="B548" i="5"/>
  <c r="F548" i="5" s="1"/>
  <c r="B549" i="5"/>
  <c r="F549" i="5" s="1"/>
  <c r="B550" i="5"/>
  <c r="F550" i="5" s="1"/>
  <c r="B551" i="5"/>
  <c r="F551" i="5" s="1"/>
  <c r="B552" i="5"/>
  <c r="F552" i="5" s="1"/>
  <c r="B553" i="5"/>
  <c r="F553" i="5" s="1"/>
  <c r="B554" i="5"/>
  <c r="F554" i="5" s="1"/>
  <c r="B555" i="5"/>
  <c r="F555" i="5" s="1"/>
  <c r="B556" i="5"/>
  <c r="F556" i="5" s="1"/>
  <c r="B557" i="5"/>
  <c r="F557" i="5" s="1"/>
  <c r="B558" i="5"/>
  <c r="F558" i="5" s="1"/>
  <c r="B559" i="5"/>
  <c r="F559" i="5" s="1"/>
  <c r="B560" i="5"/>
  <c r="F560" i="5" s="1"/>
  <c r="B561" i="5"/>
  <c r="F561" i="5" s="1"/>
  <c r="B562" i="5"/>
  <c r="F562" i="5" s="1"/>
  <c r="B563" i="5"/>
  <c r="F563" i="5" s="1"/>
  <c r="B564" i="5"/>
  <c r="F564" i="5" s="1"/>
  <c r="B565" i="5"/>
  <c r="F565" i="5" s="1"/>
  <c r="B566" i="5"/>
  <c r="F566" i="5" s="1"/>
  <c r="B567" i="5"/>
  <c r="F567" i="5" s="1"/>
  <c r="B568" i="5"/>
  <c r="F568" i="5" s="1"/>
  <c r="B569" i="5"/>
  <c r="F569" i="5" s="1"/>
  <c r="B570" i="5"/>
  <c r="F570" i="5" s="1"/>
  <c r="B571" i="5"/>
  <c r="F571" i="5" s="1"/>
  <c r="B572" i="5"/>
  <c r="F572" i="5" s="1"/>
  <c r="B573" i="5"/>
  <c r="F573" i="5" s="1"/>
  <c r="B574" i="5"/>
  <c r="F574" i="5" s="1"/>
  <c r="B575" i="5"/>
  <c r="F575" i="5" s="1"/>
  <c r="B576" i="5"/>
  <c r="F576" i="5" s="1"/>
  <c r="B577" i="5"/>
  <c r="F577" i="5" s="1"/>
  <c r="B578" i="5"/>
  <c r="F578" i="5" s="1"/>
  <c r="B579" i="5"/>
  <c r="F579" i="5" s="1"/>
  <c r="B580" i="5"/>
  <c r="F580" i="5" s="1"/>
  <c r="B581" i="5"/>
  <c r="F581" i="5" s="1"/>
  <c r="B582" i="5"/>
  <c r="F582" i="5" s="1"/>
  <c r="B583" i="5"/>
  <c r="F583" i="5" s="1"/>
  <c r="B584" i="5"/>
  <c r="F584" i="5" s="1"/>
  <c r="B585" i="5"/>
  <c r="F585" i="5" s="1"/>
  <c r="B586" i="5"/>
  <c r="F586" i="5" s="1"/>
  <c r="B587" i="5"/>
  <c r="F587" i="5" s="1"/>
  <c r="B588" i="5"/>
  <c r="F588" i="5" s="1"/>
  <c r="B589" i="5"/>
  <c r="F589" i="5" s="1"/>
  <c r="B590" i="5"/>
  <c r="F590" i="5" s="1"/>
  <c r="B591" i="5"/>
  <c r="F591" i="5" s="1"/>
  <c r="B592" i="5"/>
  <c r="F592" i="5" s="1"/>
  <c r="B593" i="5"/>
  <c r="F593" i="5" s="1"/>
  <c r="B594" i="5"/>
  <c r="F594" i="5" s="1"/>
  <c r="B595" i="5"/>
  <c r="F595" i="5" s="1"/>
  <c r="B596" i="5"/>
  <c r="F596" i="5" s="1"/>
  <c r="B597" i="5"/>
  <c r="F597" i="5" s="1"/>
  <c r="B598" i="5"/>
  <c r="F598" i="5" s="1"/>
  <c r="B599" i="5"/>
  <c r="F599" i="5" s="1"/>
  <c r="B600" i="5"/>
  <c r="F600" i="5" s="1"/>
  <c r="B601" i="5"/>
  <c r="F601" i="5" s="1"/>
  <c r="B602" i="5"/>
  <c r="F602" i="5" s="1"/>
  <c r="B603" i="5"/>
  <c r="F603" i="5" s="1"/>
  <c r="B604" i="5"/>
  <c r="F604" i="5" s="1"/>
  <c r="B605" i="5"/>
  <c r="F605" i="5" s="1"/>
  <c r="B606" i="5"/>
  <c r="F606" i="5" s="1"/>
  <c r="B607" i="5"/>
  <c r="F607" i="5" s="1"/>
  <c r="B608" i="5"/>
  <c r="F608" i="5" s="1"/>
  <c r="B609" i="5"/>
  <c r="F609" i="5" s="1"/>
  <c r="B610" i="5"/>
  <c r="F610" i="5" s="1"/>
  <c r="B611" i="5"/>
  <c r="F611" i="5" s="1"/>
  <c r="B612" i="5"/>
  <c r="F612" i="5" s="1"/>
  <c r="B613" i="5"/>
  <c r="F613" i="5" s="1"/>
  <c r="B614" i="5"/>
  <c r="F614" i="5" s="1"/>
  <c r="B615" i="5"/>
  <c r="F615" i="5" s="1"/>
  <c r="B616" i="5"/>
  <c r="F616" i="5" s="1"/>
  <c r="B617" i="5"/>
  <c r="F617" i="5" s="1"/>
  <c r="B618" i="5"/>
  <c r="F618" i="5" s="1"/>
  <c r="B619" i="5"/>
  <c r="F619" i="5" s="1"/>
  <c r="B620" i="5"/>
  <c r="F620" i="5" s="1"/>
  <c r="B621" i="5"/>
  <c r="F621" i="5" s="1"/>
  <c r="B622" i="5"/>
  <c r="F622" i="5" s="1"/>
  <c r="B623" i="5"/>
  <c r="F623" i="5" s="1"/>
  <c r="B624" i="5"/>
  <c r="F624" i="5" s="1"/>
  <c r="B625" i="5"/>
  <c r="F625" i="5" s="1"/>
  <c r="B626" i="5"/>
  <c r="F626" i="5" s="1"/>
  <c r="B627" i="5"/>
  <c r="F627" i="5" s="1"/>
  <c r="B628" i="5"/>
  <c r="F628" i="5" s="1"/>
  <c r="B629" i="5"/>
  <c r="F629" i="5" s="1"/>
  <c r="B630" i="5"/>
  <c r="F630" i="5" s="1"/>
  <c r="B631" i="5"/>
  <c r="F631" i="5" s="1"/>
  <c r="B632" i="5"/>
  <c r="F632" i="5" s="1"/>
  <c r="B633" i="5"/>
  <c r="F633" i="5" s="1"/>
  <c r="B634" i="5"/>
  <c r="F634" i="5" s="1"/>
  <c r="B635" i="5"/>
  <c r="F635" i="5" s="1"/>
  <c r="B636" i="5"/>
  <c r="F636" i="5" s="1"/>
  <c r="B637" i="5"/>
  <c r="F637" i="5" s="1"/>
  <c r="B638" i="5"/>
  <c r="F638" i="5" s="1"/>
  <c r="B639" i="5"/>
  <c r="F639" i="5" s="1"/>
  <c r="B640" i="5"/>
  <c r="F640" i="5" s="1"/>
  <c r="B641" i="5"/>
  <c r="F641" i="5" s="1"/>
  <c r="B642" i="5"/>
  <c r="F642" i="5" s="1"/>
  <c r="B643" i="5"/>
  <c r="F643" i="5" s="1"/>
  <c r="B644" i="5"/>
  <c r="F644" i="5" s="1"/>
  <c r="B645" i="5"/>
  <c r="F645" i="5" s="1"/>
  <c r="B646" i="5"/>
  <c r="F646" i="5" s="1"/>
  <c r="B647" i="5"/>
  <c r="F647" i="5" s="1"/>
  <c r="B648" i="5"/>
  <c r="F648" i="5" s="1"/>
  <c r="B649" i="5"/>
  <c r="F649" i="5" s="1"/>
  <c r="B650" i="5"/>
  <c r="F650" i="5" s="1"/>
  <c r="B651" i="5"/>
  <c r="F651" i="5" s="1"/>
  <c r="B652" i="5"/>
  <c r="F652" i="5" s="1"/>
  <c r="B653" i="5"/>
  <c r="F653" i="5" s="1"/>
  <c r="B654" i="5"/>
  <c r="F654" i="5" s="1"/>
  <c r="B655" i="5"/>
  <c r="F655" i="5" s="1"/>
  <c r="B656" i="5"/>
  <c r="F656" i="5" s="1"/>
  <c r="B657" i="5"/>
  <c r="F657" i="5" s="1"/>
  <c r="B658" i="5"/>
  <c r="F658" i="5" s="1"/>
  <c r="B659" i="5"/>
  <c r="F659" i="5" s="1"/>
  <c r="B660" i="5"/>
  <c r="F660" i="5" s="1"/>
  <c r="B661" i="5"/>
  <c r="F661" i="5" s="1"/>
  <c r="B662" i="5"/>
  <c r="F662" i="5" s="1"/>
  <c r="B663" i="5"/>
  <c r="F663" i="5" s="1"/>
  <c r="B664" i="5"/>
  <c r="F664" i="5" s="1"/>
  <c r="B665" i="5"/>
  <c r="F665" i="5" s="1"/>
  <c r="B666" i="5"/>
  <c r="F666" i="5" s="1"/>
  <c r="B667" i="5"/>
  <c r="F667" i="5" s="1"/>
  <c r="B668" i="5"/>
  <c r="F668" i="5" s="1"/>
  <c r="B669" i="5"/>
  <c r="F669" i="5" s="1"/>
  <c r="B670" i="5"/>
  <c r="F670" i="5" s="1"/>
  <c r="B671" i="5"/>
  <c r="F671" i="5" s="1"/>
  <c r="B672" i="5"/>
  <c r="F672" i="5" s="1"/>
  <c r="B673" i="5"/>
  <c r="F673" i="5" s="1"/>
  <c r="B674" i="5"/>
  <c r="F674" i="5" s="1"/>
  <c r="B675" i="5"/>
  <c r="F675" i="5" s="1"/>
  <c r="B676" i="5"/>
  <c r="F676" i="5" s="1"/>
  <c r="B677" i="5"/>
  <c r="F677" i="5" s="1"/>
  <c r="B678" i="5"/>
  <c r="F678" i="5" s="1"/>
  <c r="B679" i="5"/>
  <c r="F679" i="5" s="1"/>
  <c r="B680" i="5"/>
  <c r="F680" i="5" s="1"/>
  <c r="B681" i="5"/>
  <c r="F681" i="5" s="1"/>
  <c r="B682" i="5"/>
  <c r="F682" i="5" s="1"/>
  <c r="B683" i="5"/>
  <c r="F683" i="5" s="1"/>
  <c r="B684" i="5"/>
  <c r="F684" i="5" s="1"/>
  <c r="B685" i="5"/>
  <c r="F685" i="5" s="1"/>
  <c r="B686" i="5"/>
  <c r="F686" i="5" s="1"/>
  <c r="B687" i="5"/>
  <c r="F687" i="5" s="1"/>
  <c r="B688" i="5"/>
  <c r="F688" i="5" s="1"/>
  <c r="B689" i="5"/>
  <c r="F689" i="5" s="1"/>
  <c r="B690" i="5"/>
  <c r="F690" i="5" s="1"/>
  <c r="B691" i="5"/>
  <c r="F691" i="5" s="1"/>
  <c r="B692" i="5"/>
  <c r="F692" i="5" s="1"/>
  <c r="B693" i="5"/>
  <c r="F693" i="5" s="1"/>
  <c r="B694" i="5"/>
  <c r="F694" i="5" s="1"/>
  <c r="B695" i="5"/>
  <c r="F695" i="5" s="1"/>
  <c r="B696" i="5"/>
  <c r="F696" i="5" s="1"/>
  <c r="B697" i="5"/>
  <c r="F697" i="5" s="1"/>
  <c r="B698" i="5"/>
  <c r="F698" i="5" s="1"/>
  <c r="B699" i="5"/>
  <c r="F699" i="5" s="1"/>
  <c r="B700" i="5"/>
  <c r="F700" i="5" s="1"/>
  <c r="B701" i="5"/>
  <c r="F701" i="5" s="1"/>
  <c r="B702" i="5"/>
  <c r="F702" i="5" s="1"/>
  <c r="B703" i="5"/>
  <c r="F703" i="5" s="1"/>
  <c r="B704" i="5"/>
  <c r="F704" i="5" s="1"/>
  <c r="B705" i="5"/>
  <c r="F705" i="5" s="1"/>
  <c r="B706" i="5"/>
  <c r="F706" i="5" s="1"/>
  <c r="B707" i="5"/>
  <c r="F707" i="5" s="1"/>
  <c r="B708" i="5"/>
  <c r="F708" i="5" s="1"/>
  <c r="B709" i="5"/>
  <c r="F709" i="5" s="1"/>
  <c r="B710" i="5"/>
  <c r="F710" i="5" s="1"/>
  <c r="B711" i="5"/>
  <c r="F711" i="5" s="1"/>
  <c r="B712" i="5"/>
  <c r="F712" i="5" s="1"/>
  <c r="B713" i="5"/>
  <c r="F713" i="5" s="1"/>
  <c r="B714" i="5"/>
  <c r="F714" i="5" s="1"/>
  <c r="B715" i="5"/>
  <c r="F715" i="5" s="1"/>
  <c r="B716" i="5"/>
  <c r="F716" i="5" s="1"/>
  <c r="B717" i="5"/>
  <c r="F717" i="5" s="1"/>
  <c r="B718" i="5"/>
  <c r="F718" i="5" s="1"/>
  <c r="B719" i="5"/>
  <c r="F719" i="5" s="1"/>
  <c r="B720" i="5"/>
  <c r="F720" i="5" s="1"/>
  <c r="B721" i="5"/>
  <c r="F721" i="5" s="1"/>
  <c r="B722" i="5"/>
  <c r="F722" i="5" s="1"/>
  <c r="B723" i="5"/>
  <c r="F723" i="5" s="1"/>
  <c r="B724" i="5"/>
  <c r="F724" i="5" s="1"/>
  <c r="B725" i="5"/>
  <c r="F725" i="5" s="1"/>
  <c r="B726" i="5"/>
  <c r="F726" i="5" s="1"/>
  <c r="B727" i="5"/>
  <c r="F727" i="5" s="1"/>
  <c r="B728" i="5"/>
  <c r="F728" i="5" s="1"/>
  <c r="B729" i="5"/>
  <c r="F729" i="5" s="1"/>
  <c r="B730" i="5"/>
  <c r="F730" i="5" s="1"/>
  <c r="B731" i="5"/>
  <c r="F731" i="5" s="1"/>
  <c r="B732" i="5"/>
  <c r="F732" i="5" s="1"/>
  <c r="B733" i="5"/>
  <c r="F733" i="5" s="1"/>
  <c r="B734" i="5"/>
  <c r="F734" i="5" s="1"/>
  <c r="B735" i="5"/>
  <c r="F735" i="5" s="1"/>
  <c r="B736" i="5"/>
  <c r="F736" i="5" s="1"/>
  <c r="B737" i="5"/>
  <c r="F737" i="5" s="1"/>
  <c r="B738" i="5"/>
  <c r="F738" i="5" s="1"/>
  <c r="B739" i="5"/>
  <c r="F739" i="5" s="1"/>
  <c r="B740" i="5"/>
  <c r="F740" i="5" s="1"/>
  <c r="B741" i="5"/>
  <c r="F741" i="5" s="1"/>
  <c r="B742" i="5"/>
  <c r="F742" i="5" s="1"/>
  <c r="B743" i="5"/>
  <c r="F743" i="5" s="1"/>
  <c r="B744" i="5"/>
  <c r="F744" i="5" s="1"/>
  <c r="B745" i="5"/>
  <c r="F745" i="5" s="1"/>
  <c r="B746" i="5"/>
  <c r="F746" i="5" s="1"/>
  <c r="B747" i="5"/>
  <c r="F747" i="5" s="1"/>
  <c r="B748" i="5"/>
  <c r="F748" i="5" s="1"/>
  <c r="B749" i="5"/>
  <c r="F749" i="5" s="1"/>
  <c r="B750" i="5"/>
  <c r="F750" i="5" s="1"/>
  <c r="B751" i="5"/>
  <c r="F751" i="5" s="1"/>
  <c r="B752" i="5"/>
  <c r="F752" i="5" s="1"/>
  <c r="B753" i="5"/>
  <c r="F753" i="5" s="1"/>
  <c r="B754" i="5"/>
  <c r="F754" i="5" s="1"/>
  <c r="B755" i="5"/>
  <c r="F755" i="5" s="1"/>
  <c r="B756" i="5"/>
  <c r="F756" i="5" s="1"/>
  <c r="B757" i="5"/>
  <c r="F757" i="5" s="1"/>
  <c r="B758" i="5"/>
  <c r="F758" i="5" s="1"/>
  <c r="B759" i="5"/>
  <c r="F759" i="5" s="1"/>
  <c r="B760" i="5"/>
  <c r="F760" i="5" s="1"/>
  <c r="B761" i="5"/>
  <c r="F761" i="5" s="1"/>
  <c r="B762" i="5"/>
  <c r="F762" i="5" s="1"/>
  <c r="B763" i="5"/>
  <c r="F763" i="5" s="1"/>
  <c r="B764" i="5"/>
  <c r="F764" i="5" s="1"/>
  <c r="B765" i="5"/>
  <c r="F765" i="5" s="1"/>
  <c r="B766" i="5"/>
  <c r="F766" i="5" s="1"/>
  <c r="B767" i="5"/>
  <c r="F767" i="5" s="1"/>
  <c r="B768" i="5"/>
  <c r="F768" i="5" s="1"/>
  <c r="B769" i="5"/>
  <c r="F769" i="5" s="1"/>
  <c r="B770" i="5"/>
  <c r="F770" i="5" s="1"/>
  <c r="B771" i="5"/>
  <c r="F771" i="5" s="1"/>
  <c r="B772" i="5"/>
  <c r="F772" i="5" s="1"/>
  <c r="B773" i="5"/>
  <c r="F773" i="5" s="1"/>
  <c r="B774" i="5"/>
  <c r="F774" i="5" s="1"/>
  <c r="B775" i="5"/>
  <c r="F775" i="5" s="1"/>
  <c r="B776" i="5"/>
  <c r="F776" i="5" s="1"/>
  <c r="B777" i="5"/>
  <c r="F777" i="5" s="1"/>
  <c r="B778" i="5"/>
  <c r="F778" i="5" s="1"/>
  <c r="B779" i="5"/>
  <c r="F779" i="5" s="1"/>
  <c r="B780" i="5"/>
  <c r="F780" i="5" s="1"/>
  <c r="B781" i="5"/>
  <c r="F781" i="5" s="1"/>
  <c r="B782" i="5"/>
  <c r="F782" i="5" s="1"/>
  <c r="B783" i="5"/>
  <c r="F783" i="5" s="1"/>
  <c r="B784" i="5"/>
  <c r="F784" i="5" s="1"/>
  <c r="B785" i="5"/>
  <c r="F785" i="5" s="1"/>
  <c r="B786" i="5"/>
  <c r="F786" i="5" s="1"/>
  <c r="B787" i="5"/>
  <c r="F787" i="5" s="1"/>
  <c r="B788" i="5"/>
  <c r="F788" i="5" s="1"/>
  <c r="B789" i="5"/>
  <c r="F789" i="5" s="1"/>
  <c r="B790" i="5"/>
  <c r="F790" i="5" s="1"/>
  <c r="B791" i="5"/>
  <c r="F791" i="5" s="1"/>
  <c r="B792" i="5"/>
  <c r="F792" i="5" s="1"/>
  <c r="B793" i="5"/>
  <c r="F793" i="5" s="1"/>
  <c r="B794" i="5"/>
  <c r="F794" i="5" s="1"/>
  <c r="B795" i="5"/>
  <c r="F795" i="5" s="1"/>
  <c r="B796" i="5"/>
  <c r="F796" i="5" s="1"/>
  <c r="B797" i="5"/>
  <c r="F797" i="5" s="1"/>
  <c r="B798" i="5"/>
  <c r="F798" i="5" s="1"/>
  <c r="B799" i="5"/>
  <c r="F799" i="5" s="1"/>
  <c r="B800" i="5"/>
  <c r="F800" i="5" s="1"/>
  <c r="B801" i="5"/>
  <c r="F801" i="5" s="1"/>
  <c r="B802" i="5"/>
  <c r="F802" i="5" s="1"/>
  <c r="B803" i="5"/>
  <c r="F803" i="5" s="1"/>
  <c r="B804" i="5"/>
  <c r="F804" i="5" s="1"/>
  <c r="B805" i="5"/>
  <c r="F805" i="5" s="1"/>
  <c r="B806" i="5"/>
  <c r="F806" i="5" s="1"/>
  <c r="B807" i="5"/>
  <c r="F807" i="5" s="1"/>
  <c r="B808" i="5"/>
  <c r="F808" i="5" s="1"/>
  <c r="B809" i="5"/>
  <c r="F809" i="5" s="1"/>
  <c r="B810" i="5"/>
  <c r="F810" i="5" s="1"/>
  <c r="B811" i="5"/>
  <c r="F811" i="5" s="1"/>
  <c r="B812" i="5"/>
  <c r="F812" i="5" s="1"/>
  <c r="B813" i="5"/>
  <c r="F813" i="5" s="1"/>
  <c r="B814" i="5"/>
  <c r="F814" i="5" s="1"/>
  <c r="B815" i="5"/>
  <c r="F815" i="5" s="1"/>
  <c r="B816" i="5"/>
  <c r="F816" i="5" s="1"/>
  <c r="B817" i="5"/>
  <c r="F817" i="5" s="1"/>
  <c r="B818" i="5"/>
  <c r="F818" i="5" s="1"/>
  <c r="B819" i="5"/>
  <c r="F819" i="5" s="1"/>
  <c r="B820" i="5"/>
  <c r="F820" i="5" s="1"/>
  <c r="B821" i="5"/>
  <c r="F821" i="5" s="1"/>
  <c r="B822" i="5"/>
  <c r="F822" i="5" s="1"/>
  <c r="B823" i="5"/>
  <c r="F823" i="5" s="1"/>
  <c r="B824" i="5"/>
  <c r="F824" i="5" s="1"/>
  <c r="B825" i="5"/>
  <c r="F825" i="5" s="1"/>
  <c r="B826" i="5"/>
  <c r="F826" i="5" s="1"/>
  <c r="B827" i="5"/>
  <c r="F827" i="5" s="1"/>
  <c r="B828" i="5"/>
  <c r="F828" i="5" s="1"/>
  <c r="B829" i="5"/>
  <c r="F829" i="5" s="1"/>
  <c r="B830" i="5"/>
  <c r="F830" i="5" s="1"/>
  <c r="B831" i="5"/>
  <c r="F831" i="5" s="1"/>
  <c r="B832" i="5"/>
  <c r="F832" i="5" s="1"/>
  <c r="B833" i="5"/>
  <c r="F833" i="5" s="1"/>
  <c r="B834" i="5"/>
  <c r="F834" i="5" s="1"/>
  <c r="B835" i="5"/>
  <c r="F835" i="5" s="1"/>
  <c r="B836" i="5"/>
  <c r="F836" i="5" s="1"/>
  <c r="B837" i="5"/>
  <c r="F837" i="5" s="1"/>
  <c r="B838" i="5"/>
  <c r="F838" i="5" s="1"/>
  <c r="B839" i="5"/>
  <c r="F839" i="5" s="1"/>
  <c r="B840" i="5"/>
  <c r="F840" i="5" s="1"/>
  <c r="B841" i="5"/>
  <c r="F841" i="5" s="1"/>
  <c r="B842" i="5"/>
  <c r="F842" i="5" s="1"/>
  <c r="B843" i="5"/>
  <c r="F843" i="5" s="1"/>
  <c r="B844" i="5"/>
  <c r="F844" i="5" s="1"/>
  <c r="B845" i="5"/>
  <c r="F845" i="5" s="1"/>
  <c r="B846" i="5"/>
  <c r="F846" i="5" s="1"/>
  <c r="B847" i="5"/>
  <c r="F847" i="5" s="1"/>
  <c r="B848" i="5"/>
  <c r="F848" i="5" s="1"/>
  <c r="B849" i="5"/>
  <c r="F849" i="5" s="1"/>
  <c r="B850" i="5"/>
  <c r="F850" i="5" s="1"/>
  <c r="B851" i="5"/>
  <c r="F851" i="5" s="1"/>
  <c r="B852" i="5"/>
  <c r="F852" i="5" s="1"/>
  <c r="B853" i="5"/>
  <c r="F853" i="5" s="1"/>
  <c r="B854" i="5"/>
  <c r="F854" i="5" s="1"/>
  <c r="B855" i="5"/>
  <c r="F855" i="5" s="1"/>
  <c r="B856" i="5"/>
  <c r="F856" i="5" s="1"/>
  <c r="B857" i="5"/>
  <c r="F857" i="5" s="1"/>
  <c r="B858" i="5"/>
  <c r="F858" i="5" s="1"/>
  <c r="B859" i="5"/>
  <c r="F859" i="5" s="1"/>
  <c r="B860" i="5"/>
  <c r="F860" i="5" s="1"/>
  <c r="B861" i="5"/>
  <c r="F861" i="5" s="1"/>
  <c r="B862" i="5"/>
  <c r="F862" i="5" s="1"/>
  <c r="B863" i="5"/>
  <c r="F863" i="5" s="1"/>
  <c r="B864" i="5"/>
  <c r="F864" i="5" s="1"/>
  <c r="B865" i="5"/>
  <c r="F865" i="5" s="1"/>
  <c r="B866" i="5"/>
  <c r="F866" i="5" s="1"/>
  <c r="B867" i="5"/>
  <c r="F867" i="5" s="1"/>
  <c r="B868" i="5"/>
  <c r="F868" i="5" s="1"/>
  <c r="B869" i="5"/>
  <c r="F869" i="5" s="1"/>
  <c r="B870" i="5"/>
  <c r="F870" i="5" s="1"/>
  <c r="B871" i="5"/>
  <c r="F871" i="5" s="1"/>
  <c r="B872" i="5"/>
  <c r="F872" i="5" s="1"/>
  <c r="B873" i="5"/>
  <c r="F873" i="5" s="1"/>
  <c r="B874" i="5"/>
  <c r="F874" i="5" s="1"/>
  <c r="B875" i="5"/>
  <c r="F875" i="5" s="1"/>
  <c r="B876" i="5"/>
  <c r="F876" i="5" s="1"/>
  <c r="B877" i="5"/>
  <c r="F877" i="5" s="1"/>
  <c r="B878" i="5"/>
  <c r="F878" i="5" s="1"/>
  <c r="B879" i="5"/>
  <c r="F879" i="5" s="1"/>
  <c r="B880" i="5"/>
  <c r="F880" i="5" s="1"/>
  <c r="B881" i="5"/>
  <c r="F881" i="5" s="1"/>
  <c r="B882" i="5"/>
  <c r="F882" i="5" s="1"/>
  <c r="B883" i="5"/>
  <c r="F883" i="5" s="1"/>
  <c r="B884" i="5"/>
  <c r="F884" i="5" s="1"/>
  <c r="B885" i="5"/>
  <c r="F885" i="5" s="1"/>
  <c r="B886" i="5"/>
  <c r="F886" i="5" s="1"/>
  <c r="B887" i="5"/>
  <c r="F887" i="5" s="1"/>
  <c r="B888" i="5"/>
  <c r="F888" i="5" s="1"/>
  <c r="B889" i="5"/>
  <c r="F889" i="5" s="1"/>
  <c r="B890" i="5"/>
  <c r="F890" i="5" s="1"/>
  <c r="B891" i="5"/>
  <c r="F891" i="5" s="1"/>
  <c r="B892" i="5"/>
  <c r="F892" i="5" s="1"/>
  <c r="B893" i="5"/>
  <c r="F893" i="5" s="1"/>
  <c r="B894" i="5"/>
  <c r="F894" i="5" s="1"/>
  <c r="B895" i="5"/>
  <c r="F895" i="5" s="1"/>
  <c r="B896" i="5"/>
  <c r="F896" i="5" s="1"/>
  <c r="B897" i="5"/>
  <c r="F897" i="5" s="1"/>
  <c r="B898" i="5"/>
  <c r="F898" i="5" s="1"/>
  <c r="B899" i="5"/>
  <c r="F899" i="5" s="1"/>
  <c r="B900" i="5"/>
  <c r="F900" i="5" s="1"/>
  <c r="B901" i="5"/>
  <c r="F901" i="5" s="1"/>
  <c r="B902" i="5"/>
  <c r="F902" i="5" s="1"/>
  <c r="B903" i="5"/>
  <c r="F903" i="5" s="1"/>
  <c r="B904" i="5"/>
  <c r="F904" i="5" s="1"/>
  <c r="B905" i="5"/>
  <c r="F905" i="5" s="1"/>
  <c r="B906" i="5"/>
  <c r="F906" i="5" s="1"/>
  <c r="B907" i="5"/>
  <c r="F907" i="5" s="1"/>
  <c r="B908" i="5"/>
  <c r="F908" i="5" s="1"/>
  <c r="B909" i="5"/>
  <c r="F909" i="5" s="1"/>
  <c r="B910" i="5"/>
  <c r="F910" i="5" s="1"/>
  <c r="B911" i="5"/>
  <c r="F911" i="5" s="1"/>
  <c r="B912" i="5"/>
  <c r="F912" i="5" s="1"/>
  <c r="B913" i="5"/>
  <c r="F913" i="5" s="1"/>
  <c r="B914" i="5"/>
  <c r="F914" i="5" s="1"/>
  <c r="B915" i="5"/>
  <c r="F915" i="5" s="1"/>
  <c r="B916" i="5"/>
  <c r="F916" i="5" s="1"/>
  <c r="B917" i="5"/>
  <c r="F917" i="5" s="1"/>
  <c r="B918" i="5"/>
  <c r="F918" i="5" s="1"/>
  <c r="B919" i="5"/>
  <c r="F919" i="5" s="1"/>
  <c r="B920" i="5"/>
  <c r="F920" i="5" s="1"/>
  <c r="B921" i="5"/>
  <c r="F921" i="5" s="1"/>
  <c r="B922" i="5"/>
  <c r="F922" i="5" s="1"/>
  <c r="B923" i="5"/>
  <c r="F923" i="5" s="1"/>
  <c r="B924" i="5"/>
  <c r="F924" i="5" s="1"/>
  <c r="B925" i="5"/>
  <c r="F925" i="5" s="1"/>
  <c r="B926" i="5"/>
  <c r="F926" i="5" s="1"/>
  <c r="B927" i="5"/>
  <c r="F927" i="5" s="1"/>
  <c r="B928" i="5"/>
  <c r="F928" i="5" s="1"/>
  <c r="B929" i="5"/>
  <c r="F929" i="5" s="1"/>
  <c r="B930" i="5"/>
  <c r="F930" i="5" s="1"/>
  <c r="B931" i="5"/>
  <c r="F931" i="5" s="1"/>
  <c r="B932" i="5"/>
  <c r="F932" i="5" s="1"/>
  <c r="B933" i="5"/>
  <c r="F933" i="5" s="1"/>
  <c r="B934" i="5"/>
  <c r="F934" i="5" s="1"/>
  <c r="B935" i="5"/>
  <c r="F935" i="5" s="1"/>
  <c r="B936" i="5"/>
  <c r="F936" i="5" s="1"/>
  <c r="B937" i="5"/>
  <c r="F937" i="5" s="1"/>
  <c r="B938" i="5"/>
  <c r="F938" i="5" s="1"/>
  <c r="B939" i="5"/>
  <c r="F939" i="5" s="1"/>
  <c r="B940" i="5"/>
  <c r="F940" i="5" s="1"/>
  <c r="B941" i="5"/>
  <c r="F941" i="5" s="1"/>
  <c r="B942" i="5"/>
  <c r="F942" i="5" s="1"/>
  <c r="B943" i="5"/>
  <c r="F943" i="5" s="1"/>
  <c r="B944" i="5"/>
  <c r="F944" i="5" s="1"/>
  <c r="B945" i="5"/>
  <c r="F945" i="5" s="1"/>
  <c r="B946" i="5"/>
  <c r="F946" i="5" s="1"/>
  <c r="B947" i="5"/>
  <c r="F947" i="5" s="1"/>
  <c r="B948" i="5"/>
  <c r="F948" i="5" s="1"/>
  <c r="B949" i="5"/>
  <c r="F949" i="5" s="1"/>
  <c r="B950" i="5"/>
  <c r="F950" i="5" s="1"/>
  <c r="B951" i="5"/>
  <c r="F951" i="5" s="1"/>
  <c r="B952" i="5"/>
  <c r="F952" i="5" s="1"/>
  <c r="B953" i="5"/>
  <c r="F953" i="5" s="1"/>
  <c r="B954" i="5"/>
  <c r="F954" i="5" s="1"/>
  <c r="B955" i="5"/>
  <c r="F955" i="5" s="1"/>
  <c r="B956" i="5"/>
  <c r="F956" i="5" s="1"/>
  <c r="B957" i="5"/>
  <c r="F957" i="5" s="1"/>
  <c r="B958" i="5"/>
  <c r="F958" i="5" s="1"/>
  <c r="B959" i="5"/>
  <c r="F959" i="5" s="1"/>
  <c r="B960" i="5"/>
  <c r="F960" i="5" s="1"/>
  <c r="B961" i="5"/>
  <c r="F961" i="5" s="1"/>
  <c r="B962" i="5"/>
  <c r="F962" i="5" s="1"/>
  <c r="B963" i="5"/>
  <c r="F963" i="5" s="1"/>
  <c r="B964" i="5"/>
  <c r="F964" i="5" s="1"/>
  <c r="B965" i="5"/>
  <c r="F965" i="5" s="1"/>
  <c r="B966" i="5"/>
  <c r="F966" i="5" s="1"/>
  <c r="B967" i="5"/>
  <c r="F967" i="5" s="1"/>
  <c r="B968" i="5"/>
  <c r="F968" i="5" s="1"/>
  <c r="B969" i="5"/>
  <c r="F969" i="5" s="1"/>
  <c r="B970" i="5"/>
  <c r="F970" i="5" s="1"/>
  <c r="B971" i="5"/>
  <c r="F971" i="5" s="1"/>
  <c r="B972" i="5"/>
  <c r="F972" i="5" s="1"/>
  <c r="B973" i="5"/>
  <c r="F973" i="5" s="1"/>
  <c r="B974" i="5"/>
  <c r="F974" i="5" s="1"/>
  <c r="B975" i="5"/>
  <c r="F975" i="5" s="1"/>
  <c r="B976" i="5"/>
  <c r="F976" i="5" s="1"/>
  <c r="B977" i="5"/>
  <c r="F977" i="5" s="1"/>
  <c r="B978" i="5"/>
  <c r="F978" i="5" s="1"/>
  <c r="B979" i="5"/>
  <c r="F979" i="5" s="1"/>
  <c r="B980" i="5"/>
  <c r="F980" i="5" s="1"/>
  <c r="B981" i="5"/>
  <c r="F981" i="5" s="1"/>
  <c r="B982" i="5"/>
  <c r="F982" i="5" s="1"/>
  <c r="B983" i="5"/>
  <c r="F983" i="5" s="1"/>
  <c r="B984" i="5"/>
  <c r="F984" i="5" s="1"/>
  <c r="B985" i="5"/>
  <c r="F985" i="5" s="1"/>
  <c r="B986" i="5"/>
  <c r="F986" i="5" s="1"/>
  <c r="B987" i="5"/>
  <c r="F987" i="5" s="1"/>
  <c r="B988" i="5"/>
  <c r="F988" i="5" s="1"/>
  <c r="B989" i="5"/>
  <c r="F989" i="5" s="1"/>
  <c r="B990" i="5"/>
  <c r="F990" i="5" s="1"/>
  <c r="B991" i="5"/>
  <c r="F991" i="5" s="1"/>
  <c r="B992" i="5"/>
  <c r="F992" i="5" s="1"/>
  <c r="B993" i="5"/>
  <c r="F993" i="5" s="1"/>
  <c r="B994" i="5"/>
  <c r="F994" i="5" s="1"/>
  <c r="B995" i="5"/>
  <c r="F995" i="5" s="1"/>
  <c r="B996" i="5"/>
  <c r="F996" i="5" s="1"/>
  <c r="B997" i="5"/>
  <c r="F997" i="5" s="1"/>
  <c r="B998" i="5"/>
  <c r="F998" i="5" s="1"/>
  <c r="B999" i="5"/>
  <c r="F999" i="5" s="1"/>
  <c r="B1000" i="5"/>
  <c r="F1000" i="5" s="1"/>
  <c r="B1001" i="5"/>
  <c r="F1001" i="5" s="1"/>
  <c r="B1002" i="5"/>
  <c r="F1002" i="5" s="1"/>
  <c r="B1003" i="5"/>
  <c r="F1003" i="5" s="1"/>
  <c r="B1004" i="5"/>
  <c r="F1004" i="5" s="1"/>
  <c r="B1005" i="5"/>
  <c r="F1005" i="5" s="1"/>
  <c r="B1006" i="5"/>
  <c r="F1006" i="5" s="1"/>
  <c r="B1007" i="5"/>
  <c r="F1007" i="5" s="1"/>
  <c r="B1008" i="5"/>
  <c r="F1008" i="5" s="1"/>
  <c r="B1009" i="5"/>
  <c r="F1009" i="5" s="1"/>
  <c r="B1010" i="5"/>
  <c r="F1010" i="5" s="1"/>
  <c r="B1011" i="5"/>
  <c r="F1011" i="5" s="1"/>
  <c r="B1012" i="5"/>
  <c r="F1012" i="5" s="1"/>
  <c r="B1013" i="5"/>
  <c r="F1013" i="5" s="1"/>
  <c r="B1014" i="5"/>
  <c r="F1014" i="5" s="1"/>
  <c r="B1015" i="5"/>
  <c r="F1015" i="5" s="1"/>
  <c r="B1016" i="5"/>
  <c r="F1016" i="5" s="1"/>
  <c r="B1017" i="5"/>
  <c r="F1017" i="5" s="1"/>
  <c r="B1018" i="5"/>
  <c r="F1018" i="5" s="1"/>
  <c r="B1019" i="5"/>
  <c r="F1019" i="5" s="1"/>
  <c r="B1020" i="5"/>
  <c r="F1020" i="5" s="1"/>
  <c r="B1021" i="5"/>
  <c r="F1021" i="5" s="1"/>
  <c r="B1022" i="5"/>
  <c r="F1022" i="5" s="1"/>
  <c r="B1023" i="5"/>
  <c r="F1023" i="5" s="1"/>
  <c r="B1024" i="5"/>
  <c r="F1024" i="5" s="1"/>
  <c r="B1025" i="5"/>
  <c r="F1025" i="5" s="1"/>
  <c r="B1026" i="5"/>
  <c r="F1026" i="5" s="1"/>
  <c r="B1027" i="5"/>
  <c r="F1027" i="5" s="1"/>
  <c r="B1028" i="5"/>
  <c r="F1028" i="5" s="1"/>
  <c r="B1029" i="5"/>
  <c r="F1029" i="5" s="1"/>
  <c r="B1030" i="5"/>
  <c r="F1030" i="5" s="1"/>
  <c r="B1031" i="5"/>
  <c r="F1031" i="5" s="1"/>
  <c r="B1032" i="5"/>
  <c r="F1032" i="5" s="1"/>
  <c r="B1033" i="5"/>
  <c r="F1033" i="5" s="1"/>
  <c r="B1034" i="5"/>
  <c r="F1034" i="5" s="1"/>
  <c r="B1035" i="5"/>
  <c r="F1035" i="5" s="1"/>
  <c r="B1036" i="5"/>
  <c r="F1036" i="5" s="1"/>
  <c r="B1037" i="5"/>
  <c r="F1037" i="5" s="1"/>
  <c r="B1038" i="5"/>
  <c r="F1038" i="5" s="1"/>
  <c r="B1039" i="5"/>
  <c r="F1039" i="5" s="1"/>
  <c r="B1040" i="5"/>
  <c r="F1040" i="5" s="1"/>
  <c r="B1041" i="5"/>
  <c r="F1041" i="5" s="1"/>
  <c r="B1042" i="5"/>
  <c r="F1042" i="5" s="1"/>
  <c r="B1043" i="5"/>
  <c r="F1043" i="5" s="1"/>
  <c r="B1044" i="5"/>
  <c r="F1044" i="5" s="1"/>
  <c r="B1045" i="5"/>
  <c r="F1045" i="5" s="1"/>
  <c r="B1046" i="5"/>
  <c r="F1046" i="5" s="1"/>
  <c r="B1047" i="5"/>
  <c r="F1047" i="5" s="1"/>
  <c r="B1048" i="5"/>
  <c r="F1048" i="5" s="1"/>
  <c r="B1049" i="5"/>
  <c r="F1049" i="5" s="1"/>
  <c r="B1050" i="5"/>
  <c r="F1050" i="5" s="1"/>
  <c r="B1051" i="5"/>
  <c r="F1051" i="5" s="1"/>
  <c r="B1052" i="5"/>
  <c r="F1052" i="5" s="1"/>
  <c r="B1053" i="5"/>
  <c r="F1053" i="5" s="1"/>
  <c r="B1054" i="5"/>
  <c r="F1054" i="5" s="1"/>
  <c r="B1055" i="5"/>
  <c r="F1055" i="5" s="1"/>
  <c r="B1056" i="5"/>
  <c r="F1056" i="5" s="1"/>
  <c r="B1057" i="5"/>
  <c r="F1057" i="5" s="1"/>
  <c r="B1058" i="5"/>
  <c r="F1058" i="5" s="1"/>
  <c r="B1059" i="5"/>
  <c r="F1059" i="5" s="1"/>
  <c r="B1060" i="5"/>
  <c r="F1060" i="5" s="1"/>
  <c r="B1061" i="5"/>
  <c r="F1061" i="5" s="1"/>
  <c r="B1062" i="5"/>
  <c r="F1062" i="5" s="1"/>
  <c r="B1063" i="5"/>
  <c r="F1063" i="5" s="1"/>
  <c r="B1064" i="5"/>
  <c r="F1064" i="5" s="1"/>
  <c r="B1065" i="5"/>
  <c r="F1065" i="5" s="1"/>
  <c r="B1066" i="5"/>
  <c r="F1066" i="5" s="1"/>
  <c r="B1067" i="5"/>
  <c r="F1067" i="5" s="1"/>
  <c r="B1068" i="5"/>
  <c r="F1068" i="5" s="1"/>
  <c r="B1069" i="5"/>
  <c r="F1069" i="5" s="1"/>
  <c r="B1070" i="5"/>
  <c r="F1070" i="5" s="1"/>
  <c r="B1071" i="5"/>
  <c r="F1071" i="5" s="1"/>
  <c r="B1072" i="5"/>
  <c r="F1072" i="5" s="1"/>
  <c r="B1073" i="5"/>
  <c r="F1073" i="5" s="1"/>
  <c r="B1074" i="5"/>
  <c r="F1074" i="5" s="1"/>
  <c r="B1075" i="5"/>
  <c r="F1075" i="5" s="1"/>
  <c r="B1076" i="5"/>
  <c r="F1076" i="5" s="1"/>
  <c r="B1077" i="5"/>
  <c r="F1077" i="5" s="1"/>
  <c r="B1078" i="5"/>
  <c r="F1078" i="5" s="1"/>
  <c r="B1079" i="5"/>
  <c r="F1079" i="5" s="1"/>
  <c r="B1080" i="5"/>
  <c r="F1080" i="5" s="1"/>
  <c r="B1081" i="5"/>
  <c r="F1081" i="5" s="1"/>
  <c r="B1082" i="5"/>
  <c r="F1082" i="5" s="1"/>
  <c r="B1083" i="5"/>
  <c r="F1083" i="5" s="1"/>
  <c r="B1084" i="5"/>
  <c r="F1084" i="5" s="1"/>
  <c r="B1085" i="5"/>
  <c r="F1085" i="5" s="1"/>
  <c r="B1086" i="5"/>
  <c r="F1086" i="5" s="1"/>
  <c r="B1087" i="5"/>
  <c r="F1087" i="5" s="1"/>
  <c r="B1088" i="5"/>
  <c r="F1088" i="5" s="1"/>
  <c r="B1089" i="5"/>
  <c r="F1089" i="5" s="1"/>
  <c r="B1090" i="5"/>
  <c r="F1090" i="5" s="1"/>
  <c r="B1091" i="5"/>
  <c r="F1091" i="5" s="1"/>
  <c r="B1092" i="5"/>
  <c r="F1092" i="5" s="1"/>
  <c r="B1093" i="5"/>
  <c r="F1093" i="5" s="1"/>
  <c r="B1094" i="5"/>
  <c r="F1094" i="5" s="1"/>
  <c r="B1095" i="5"/>
  <c r="F1095" i="5" s="1"/>
  <c r="B1096" i="5"/>
  <c r="F1096" i="5" s="1"/>
  <c r="B1097" i="5"/>
  <c r="F1097" i="5" s="1"/>
  <c r="B1098" i="5"/>
  <c r="F1098" i="5" s="1"/>
  <c r="B1099" i="5"/>
  <c r="F1099" i="5" s="1"/>
  <c r="B1100" i="5"/>
  <c r="F1100" i="5" s="1"/>
  <c r="B1101" i="5"/>
  <c r="F1101" i="5" s="1"/>
  <c r="B1102" i="5"/>
  <c r="F1102" i="5" s="1"/>
  <c r="B1103" i="5"/>
  <c r="F1103" i="5" s="1"/>
  <c r="B1104" i="5"/>
  <c r="F1104" i="5" s="1"/>
  <c r="B1105" i="5"/>
  <c r="F1105" i="5" s="1"/>
  <c r="B1106" i="5"/>
  <c r="F1106" i="5" s="1"/>
  <c r="B1107" i="5"/>
  <c r="F1107" i="5" s="1"/>
  <c r="B1108" i="5"/>
  <c r="F1108" i="5" s="1"/>
  <c r="B1109" i="5"/>
  <c r="F1109" i="5" s="1"/>
  <c r="B1110" i="5"/>
  <c r="F1110" i="5" s="1"/>
  <c r="B1111" i="5"/>
  <c r="F1111" i="5" s="1"/>
  <c r="B1112" i="5"/>
  <c r="F1112" i="5" s="1"/>
  <c r="B1113" i="5"/>
  <c r="F1113" i="5" s="1"/>
  <c r="B1114" i="5"/>
  <c r="F1114" i="5" s="1"/>
  <c r="B1115" i="5"/>
  <c r="F1115" i="5" s="1"/>
  <c r="B1116" i="5"/>
  <c r="F1116" i="5" s="1"/>
  <c r="B1117" i="5"/>
  <c r="F1117" i="5" s="1"/>
  <c r="B1118" i="5"/>
  <c r="F1118" i="5" s="1"/>
  <c r="B1119" i="5"/>
  <c r="F1119" i="5" s="1"/>
  <c r="B1120" i="5"/>
  <c r="F1120" i="5" s="1"/>
  <c r="B1121" i="5"/>
  <c r="F1121" i="5" s="1"/>
  <c r="B1122" i="5"/>
  <c r="F1122" i="5" s="1"/>
  <c r="B1123" i="5"/>
  <c r="F1123" i="5" s="1"/>
  <c r="B1124" i="5"/>
  <c r="F1124" i="5" s="1"/>
  <c r="B1125" i="5"/>
  <c r="F1125" i="5" s="1"/>
  <c r="B1126" i="5"/>
  <c r="F1126" i="5" s="1"/>
  <c r="B1127" i="5"/>
  <c r="F1127" i="5" s="1"/>
  <c r="B1128" i="5"/>
  <c r="F1128" i="5" s="1"/>
  <c r="B1129" i="5"/>
  <c r="F1129" i="5" s="1"/>
  <c r="B1130" i="5"/>
  <c r="F1130" i="5" s="1"/>
  <c r="B1131" i="5"/>
  <c r="F1131" i="5" s="1"/>
  <c r="B1132" i="5"/>
  <c r="F1132" i="5" s="1"/>
  <c r="B1133" i="5"/>
  <c r="F1133" i="5" s="1"/>
  <c r="B1134" i="5"/>
  <c r="F1134" i="5" s="1"/>
  <c r="B1135" i="5"/>
  <c r="F1135" i="5" s="1"/>
  <c r="B1136" i="5"/>
  <c r="F1136" i="5" s="1"/>
  <c r="B1137" i="5"/>
  <c r="F1137" i="5" s="1"/>
  <c r="B1138" i="5"/>
  <c r="F1138" i="5" s="1"/>
  <c r="B1139" i="5"/>
  <c r="F1139" i="5" s="1"/>
  <c r="B1140" i="5"/>
  <c r="F1140" i="5" s="1"/>
  <c r="B1141" i="5"/>
  <c r="F1141" i="5" s="1"/>
  <c r="B1142" i="5"/>
  <c r="F1142" i="5" s="1"/>
  <c r="B1143" i="5"/>
  <c r="F1143" i="5" s="1"/>
  <c r="B1144" i="5"/>
  <c r="F1144" i="5" s="1"/>
  <c r="B1145" i="5"/>
  <c r="F1145" i="5" s="1"/>
  <c r="B1146" i="5"/>
  <c r="F1146" i="5" s="1"/>
  <c r="B1147" i="5"/>
  <c r="F1147" i="5" s="1"/>
  <c r="B1148" i="5"/>
  <c r="F1148" i="5" s="1"/>
  <c r="B1149" i="5"/>
  <c r="F1149" i="5" s="1"/>
  <c r="B1150" i="5"/>
  <c r="F1150" i="5" s="1"/>
  <c r="B1151" i="5"/>
  <c r="F1151" i="5" s="1"/>
  <c r="B1152" i="5"/>
  <c r="F1152" i="5" s="1"/>
  <c r="B1153" i="5"/>
  <c r="F1153" i="5" s="1"/>
  <c r="B1154" i="5"/>
  <c r="F1154" i="5" s="1"/>
  <c r="B1155" i="5"/>
  <c r="F1155" i="5" s="1"/>
  <c r="B1156" i="5"/>
  <c r="F1156" i="5" s="1"/>
  <c r="B1157" i="5"/>
  <c r="F1157" i="5" s="1"/>
  <c r="B1158" i="5"/>
  <c r="F1158" i="5" s="1"/>
  <c r="B1159" i="5"/>
  <c r="F1159" i="5" s="1"/>
  <c r="B1160" i="5"/>
  <c r="F1160" i="5" s="1"/>
  <c r="B1161" i="5"/>
  <c r="F1161" i="5" s="1"/>
  <c r="B1162" i="5"/>
  <c r="F1162" i="5" s="1"/>
  <c r="B1163" i="5"/>
  <c r="F1163" i="5" s="1"/>
  <c r="B1164" i="5"/>
  <c r="F1164" i="5" s="1"/>
  <c r="B1165" i="5"/>
  <c r="F1165" i="5" s="1"/>
  <c r="B1166" i="5"/>
  <c r="F1166" i="5" s="1"/>
  <c r="B1167" i="5"/>
  <c r="F1167" i="5" s="1"/>
  <c r="B1168" i="5"/>
  <c r="F1168" i="5" s="1"/>
  <c r="B1169" i="5"/>
  <c r="F1169" i="5" s="1"/>
  <c r="B1170" i="5"/>
  <c r="F1170" i="5" s="1"/>
  <c r="B1171" i="5"/>
  <c r="F1171" i="5" s="1"/>
  <c r="B1172" i="5"/>
  <c r="F1172" i="5" s="1"/>
  <c r="B1173" i="5"/>
  <c r="F1173" i="5" s="1"/>
  <c r="B1174" i="5"/>
  <c r="F1174" i="5" s="1"/>
  <c r="B1175" i="5"/>
  <c r="F1175" i="5" s="1"/>
  <c r="B1176" i="5"/>
  <c r="F1176" i="5" s="1"/>
  <c r="B1177" i="5"/>
  <c r="F1177" i="5" s="1"/>
  <c r="B1178" i="5"/>
  <c r="F1178" i="5" s="1"/>
  <c r="B1179" i="5"/>
  <c r="F1179" i="5" s="1"/>
  <c r="B1180" i="5"/>
  <c r="F1180" i="5" s="1"/>
  <c r="B1181" i="5"/>
  <c r="F1181" i="5" s="1"/>
  <c r="B1182" i="5"/>
  <c r="F1182" i="5" s="1"/>
  <c r="B1183" i="5"/>
  <c r="F1183" i="5" s="1"/>
  <c r="B1184" i="5"/>
  <c r="F1184" i="5" s="1"/>
  <c r="B1185" i="5"/>
  <c r="F1185" i="5" s="1"/>
  <c r="B1186" i="5"/>
  <c r="F1186" i="5" s="1"/>
  <c r="B1187" i="5"/>
  <c r="F1187" i="5" s="1"/>
  <c r="B1188" i="5"/>
  <c r="F1188" i="5" s="1"/>
  <c r="B1189" i="5"/>
  <c r="F1189" i="5" s="1"/>
  <c r="B1190" i="5"/>
  <c r="F1190" i="5" s="1"/>
  <c r="B1191" i="5"/>
  <c r="F1191" i="5" s="1"/>
  <c r="B1192" i="5"/>
  <c r="F1192" i="5" s="1"/>
  <c r="B1193" i="5"/>
  <c r="F1193" i="5" s="1"/>
  <c r="B1194" i="5"/>
  <c r="F1194" i="5" s="1"/>
  <c r="B1195" i="5"/>
  <c r="F1195" i="5" s="1"/>
  <c r="B1196" i="5"/>
  <c r="F1196" i="5" s="1"/>
  <c r="B1197" i="5"/>
  <c r="F1197" i="5" s="1"/>
  <c r="B1198" i="5"/>
  <c r="F1198" i="5" s="1"/>
  <c r="B1199" i="5"/>
  <c r="F1199" i="5" s="1"/>
  <c r="B1200" i="5"/>
  <c r="F1200" i="5" s="1"/>
  <c r="B1201" i="5"/>
  <c r="F1201" i="5" s="1"/>
  <c r="B1202" i="5"/>
  <c r="F1202" i="5" s="1"/>
  <c r="B1203" i="5"/>
  <c r="F1203" i="5" s="1"/>
  <c r="B1204" i="5"/>
  <c r="F1204" i="5" s="1"/>
  <c r="B1205" i="5"/>
  <c r="F1205" i="5" s="1"/>
  <c r="B1206" i="5"/>
  <c r="F1206" i="5" s="1"/>
  <c r="B1207" i="5"/>
  <c r="F1207" i="5" s="1"/>
  <c r="B1208" i="5"/>
  <c r="F1208" i="5" s="1"/>
  <c r="B1209" i="5"/>
  <c r="F1209" i="5" s="1"/>
  <c r="B1210" i="5"/>
  <c r="F1210" i="5" s="1"/>
  <c r="B1211" i="5"/>
  <c r="F1211" i="5" s="1"/>
  <c r="B1212" i="5"/>
  <c r="F1212" i="5" s="1"/>
  <c r="B1213" i="5"/>
  <c r="F1213" i="5" s="1"/>
  <c r="B1214" i="5"/>
  <c r="F1214" i="5" s="1"/>
  <c r="B1215" i="5"/>
  <c r="F1215" i="5" s="1"/>
  <c r="B1216" i="5"/>
  <c r="F1216" i="5" s="1"/>
  <c r="B1217" i="5"/>
  <c r="F1217" i="5" s="1"/>
  <c r="B1218" i="5"/>
  <c r="F1218" i="5" s="1"/>
  <c r="B1219" i="5"/>
  <c r="F1219" i="5" s="1"/>
  <c r="B1220" i="5"/>
  <c r="F1220" i="5" s="1"/>
  <c r="B1221" i="5"/>
  <c r="F1221" i="5" s="1"/>
  <c r="B1222" i="5"/>
  <c r="F1222" i="5" s="1"/>
  <c r="B1223" i="5"/>
  <c r="F1223" i="5" s="1"/>
  <c r="B1224" i="5"/>
  <c r="F1224" i="5" s="1"/>
  <c r="B1225" i="5"/>
  <c r="F1225" i="5" s="1"/>
  <c r="B1226" i="5"/>
  <c r="F1226" i="5" s="1"/>
  <c r="B1227" i="5"/>
  <c r="F1227" i="5" s="1"/>
  <c r="B1228" i="5"/>
  <c r="F1228" i="5" s="1"/>
  <c r="B1229" i="5"/>
  <c r="F1229" i="5" s="1"/>
  <c r="B1230" i="5"/>
  <c r="F1230" i="5" s="1"/>
  <c r="B1231" i="5"/>
  <c r="F1231" i="5" s="1"/>
  <c r="B1232" i="5"/>
  <c r="F1232" i="5" s="1"/>
  <c r="B1233" i="5"/>
  <c r="F1233" i="5" s="1"/>
  <c r="B1234" i="5"/>
  <c r="F1234" i="5" s="1"/>
  <c r="B4" i="5"/>
  <c r="F4" i="5" s="1"/>
  <c r="A5" i="5"/>
  <c r="E5" i="5" s="1"/>
  <c r="A6" i="5"/>
  <c r="E6" i="5" s="1"/>
  <c r="A7" i="5"/>
  <c r="E7" i="5" s="1"/>
  <c r="A8" i="5"/>
  <c r="E8" i="5" s="1"/>
  <c r="A9" i="5"/>
  <c r="E9" i="5" s="1"/>
  <c r="A10" i="5"/>
  <c r="E10" i="5" s="1"/>
  <c r="A11" i="5"/>
  <c r="E11" i="5" s="1"/>
  <c r="A12" i="5"/>
  <c r="E12" i="5" s="1"/>
  <c r="A13" i="5"/>
  <c r="E13" i="5" s="1"/>
  <c r="A14" i="5"/>
  <c r="E14" i="5" s="1"/>
  <c r="A15" i="5"/>
  <c r="E15" i="5" s="1"/>
  <c r="A16" i="5"/>
  <c r="E16" i="5" s="1"/>
  <c r="A17" i="5"/>
  <c r="E17" i="5" s="1"/>
  <c r="A18" i="5"/>
  <c r="E18" i="5" s="1"/>
  <c r="A19" i="5"/>
  <c r="E19" i="5" s="1"/>
  <c r="A20" i="5"/>
  <c r="E20" i="5" s="1"/>
  <c r="A21" i="5"/>
  <c r="E21" i="5" s="1"/>
  <c r="A22" i="5"/>
  <c r="E22" i="5" s="1"/>
  <c r="A23" i="5"/>
  <c r="E23" i="5" s="1"/>
  <c r="A24" i="5"/>
  <c r="E24" i="5" s="1"/>
  <c r="A25" i="5"/>
  <c r="E25" i="5" s="1"/>
  <c r="A26" i="5"/>
  <c r="E26" i="5" s="1"/>
  <c r="A27" i="5"/>
  <c r="E27" i="5" s="1"/>
  <c r="A28" i="5"/>
  <c r="E28" i="5" s="1"/>
  <c r="A29" i="5"/>
  <c r="E29" i="5" s="1"/>
  <c r="A30" i="5"/>
  <c r="E30" i="5" s="1"/>
  <c r="A31" i="5"/>
  <c r="E31" i="5" s="1"/>
  <c r="A32" i="5"/>
  <c r="E32" i="5" s="1"/>
  <c r="A33" i="5"/>
  <c r="E33" i="5" s="1"/>
  <c r="A34" i="5"/>
  <c r="E34" i="5" s="1"/>
  <c r="A35" i="5"/>
  <c r="E35" i="5" s="1"/>
  <c r="A36" i="5"/>
  <c r="E36" i="5" s="1"/>
  <c r="A37" i="5"/>
  <c r="E37" i="5" s="1"/>
  <c r="A38" i="5"/>
  <c r="E38" i="5" s="1"/>
  <c r="A39" i="5"/>
  <c r="E39" i="5" s="1"/>
  <c r="A40" i="5"/>
  <c r="E40" i="5" s="1"/>
  <c r="A41" i="5"/>
  <c r="E41" i="5" s="1"/>
  <c r="A42" i="5"/>
  <c r="E42" i="5" s="1"/>
  <c r="A43" i="5"/>
  <c r="E43" i="5" s="1"/>
  <c r="A44" i="5"/>
  <c r="E44" i="5" s="1"/>
  <c r="A45" i="5"/>
  <c r="E45" i="5" s="1"/>
  <c r="A46" i="5"/>
  <c r="E46" i="5" s="1"/>
  <c r="A47" i="5"/>
  <c r="E47" i="5" s="1"/>
  <c r="A48" i="5"/>
  <c r="E48" i="5" s="1"/>
  <c r="A49" i="5"/>
  <c r="E49" i="5" s="1"/>
  <c r="A50" i="5"/>
  <c r="E50" i="5" s="1"/>
  <c r="A51" i="5"/>
  <c r="E51" i="5" s="1"/>
  <c r="A52" i="5"/>
  <c r="E52" i="5" s="1"/>
  <c r="A53" i="5"/>
  <c r="E53" i="5" s="1"/>
  <c r="A54" i="5"/>
  <c r="E54" i="5" s="1"/>
  <c r="A55" i="5"/>
  <c r="E55" i="5" s="1"/>
  <c r="A56" i="5"/>
  <c r="E56" i="5" s="1"/>
  <c r="A57" i="5"/>
  <c r="E57" i="5" s="1"/>
  <c r="A58" i="5"/>
  <c r="E58" i="5" s="1"/>
  <c r="A59" i="5"/>
  <c r="E59" i="5" s="1"/>
  <c r="A60" i="5"/>
  <c r="E60" i="5" s="1"/>
  <c r="A61" i="5"/>
  <c r="E61" i="5" s="1"/>
  <c r="A62" i="5"/>
  <c r="E62" i="5" s="1"/>
  <c r="A63" i="5"/>
  <c r="E63" i="5" s="1"/>
  <c r="A64" i="5"/>
  <c r="E64" i="5" s="1"/>
  <c r="A65" i="5"/>
  <c r="E65" i="5" s="1"/>
  <c r="A66" i="5"/>
  <c r="E66" i="5" s="1"/>
  <c r="A67" i="5"/>
  <c r="E67" i="5" s="1"/>
  <c r="A68" i="5"/>
  <c r="E68" i="5" s="1"/>
  <c r="A69" i="5"/>
  <c r="E69" i="5" s="1"/>
  <c r="A70" i="5"/>
  <c r="E70" i="5" s="1"/>
  <c r="A71" i="5"/>
  <c r="E71" i="5" s="1"/>
  <c r="A72" i="5"/>
  <c r="E72" i="5" s="1"/>
  <c r="A73" i="5"/>
  <c r="E73" i="5" s="1"/>
  <c r="A74" i="5"/>
  <c r="E74" i="5" s="1"/>
  <c r="A75" i="5"/>
  <c r="E75" i="5" s="1"/>
  <c r="A76" i="5"/>
  <c r="E76" i="5" s="1"/>
  <c r="A77" i="5"/>
  <c r="E77" i="5" s="1"/>
  <c r="A78" i="5"/>
  <c r="E78" i="5" s="1"/>
  <c r="A79" i="5"/>
  <c r="E79" i="5" s="1"/>
  <c r="A80" i="5"/>
  <c r="E80" i="5" s="1"/>
  <c r="A81" i="5"/>
  <c r="E81" i="5" s="1"/>
  <c r="A82" i="5"/>
  <c r="E82" i="5" s="1"/>
  <c r="A83" i="5"/>
  <c r="E83" i="5" s="1"/>
  <c r="A84" i="5"/>
  <c r="E84" i="5" s="1"/>
  <c r="A85" i="5"/>
  <c r="E85" i="5" s="1"/>
  <c r="A86" i="5"/>
  <c r="E86" i="5" s="1"/>
  <c r="A87" i="5"/>
  <c r="E87" i="5" s="1"/>
  <c r="A88" i="5"/>
  <c r="E88" i="5" s="1"/>
  <c r="A89" i="5"/>
  <c r="E89" i="5" s="1"/>
  <c r="A90" i="5"/>
  <c r="E90" i="5" s="1"/>
  <c r="A91" i="5"/>
  <c r="E91" i="5" s="1"/>
  <c r="A92" i="5"/>
  <c r="E92" i="5" s="1"/>
  <c r="A93" i="5"/>
  <c r="E93" i="5" s="1"/>
  <c r="A94" i="5"/>
  <c r="E94" i="5" s="1"/>
  <c r="A95" i="5"/>
  <c r="E95" i="5" s="1"/>
  <c r="A96" i="5"/>
  <c r="E96" i="5" s="1"/>
  <c r="A97" i="5"/>
  <c r="E97" i="5" s="1"/>
  <c r="A98" i="5"/>
  <c r="E98" i="5" s="1"/>
  <c r="A99" i="5"/>
  <c r="E99" i="5" s="1"/>
  <c r="A100" i="5"/>
  <c r="E100" i="5" s="1"/>
  <c r="A101" i="5"/>
  <c r="E101" i="5" s="1"/>
  <c r="A102" i="5"/>
  <c r="E102" i="5" s="1"/>
  <c r="A103" i="5"/>
  <c r="E103" i="5" s="1"/>
  <c r="A104" i="5"/>
  <c r="E104" i="5" s="1"/>
  <c r="A105" i="5"/>
  <c r="E105" i="5" s="1"/>
  <c r="A106" i="5"/>
  <c r="E106" i="5" s="1"/>
  <c r="A107" i="5"/>
  <c r="E107" i="5" s="1"/>
  <c r="A108" i="5"/>
  <c r="E108" i="5" s="1"/>
  <c r="A109" i="5"/>
  <c r="E109" i="5" s="1"/>
  <c r="A110" i="5"/>
  <c r="E110" i="5" s="1"/>
  <c r="A111" i="5"/>
  <c r="E111" i="5" s="1"/>
  <c r="A112" i="5"/>
  <c r="E112" i="5" s="1"/>
  <c r="A113" i="5"/>
  <c r="E113" i="5" s="1"/>
  <c r="A114" i="5"/>
  <c r="E114" i="5" s="1"/>
  <c r="A115" i="5"/>
  <c r="E115" i="5" s="1"/>
  <c r="A116" i="5"/>
  <c r="E116" i="5" s="1"/>
  <c r="A117" i="5"/>
  <c r="E117" i="5" s="1"/>
  <c r="A118" i="5"/>
  <c r="E118" i="5" s="1"/>
  <c r="A119" i="5"/>
  <c r="E119" i="5" s="1"/>
  <c r="A120" i="5"/>
  <c r="E120" i="5" s="1"/>
  <c r="A121" i="5"/>
  <c r="E121" i="5" s="1"/>
  <c r="A122" i="5"/>
  <c r="E122" i="5" s="1"/>
  <c r="A123" i="5"/>
  <c r="E123" i="5" s="1"/>
  <c r="A124" i="5"/>
  <c r="E124" i="5" s="1"/>
  <c r="A125" i="5"/>
  <c r="E125" i="5" s="1"/>
  <c r="A126" i="5"/>
  <c r="E126" i="5" s="1"/>
  <c r="A127" i="5"/>
  <c r="E127" i="5" s="1"/>
  <c r="A128" i="5"/>
  <c r="E128" i="5" s="1"/>
  <c r="A129" i="5"/>
  <c r="E129" i="5" s="1"/>
  <c r="A130" i="5"/>
  <c r="E130" i="5" s="1"/>
  <c r="A131" i="5"/>
  <c r="E131" i="5" s="1"/>
  <c r="A132" i="5"/>
  <c r="E132" i="5" s="1"/>
  <c r="A133" i="5"/>
  <c r="E133" i="5" s="1"/>
  <c r="A134" i="5"/>
  <c r="E134" i="5" s="1"/>
  <c r="A135" i="5"/>
  <c r="E135" i="5" s="1"/>
  <c r="A136" i="5"/>
  <c r="E136" i="5" s="1"/>
  <c r="A137" i="5"/>
  <c r="E137" i="5" s="1"/>
  <c r="A138" i="5"/>
  <c r="E138" i="5" s="1"/>
  <c r="A139" i="5"/>
  <c r="E139" i="5" s="1"/>
  <c r="A140" i="5"/>
  <c r="E140" i="5" s="1"/>
  <c r="A141" i="5"/>
  <c r="E141" i="5" s="1"/>
  <c r="A142" i="5"/>
  <c r="E142" i="5" s="1"/>
  <c r="A143" i="5"/>
  <c r="E143" i="5" s="1"/>
  <c r="A144" i="5"/>
  <c r="E144" i="5" s="1"/>
  <c r="A145" i="5"/>
  <c r="E145" i="5" s="1"/>
  <c r="A146" i="5"/>
  <c r="E146" i="5" s="1"/>
  <c r="A147" i="5"/>
  <c r="E147" i="5" s="1"/>
  <c r="A148" i="5"/>
  <c r="E148" i="5" s="1"/>
  <c r="A149" i="5"/>
  <c r="E149" i="5" s="1"/>
  <c r="A150" i="5"/>
  <c r="E150" i="5" s="1"/>
  <c r="A151" i="5"/>
  <c r="E151" i="5" s="1"/>
  <c r="A152" i="5"/>
  <c r="E152" i="5" s="1"/>
  <c r="A153" i="5"/>
  <c r="E153" i="5" s="1"/>
  <c r="A154" i="5"/>
  <c r="E154" i="5" s="1"/>
  <c r="A155" i="5"/>
  <c r="E155" i="5" s="1"/>
  <c r="A156" i="5"/>
  <c r="E156" i="5" s="1"/>
  <c r="A157" i="5"/>
  <c r="E157" i="5" s="1"/>
  <c r="A158" i="5"/>
  <c r="E158" i="5" s="1"/>
  <c r="A159" i="5"/>
  <c r="E159" i="5" s="1"/>
  <c r="A160" i="5"/>
  <c r="E160" i="5" s="1"/>
  <c r="A161" i="5"/>
  <c r="E161" i="5" s="1"/>
  <c r="A162" i="5"/>
  <c r="E162" i="5" s="1"/>
  <c r="A163" i="5"/>
  <c r="E163" i="5" s="1"/>
  <c r="A164" i="5"/>
  <c r="E164" i="5" s="1"/>
  <c r="A165" i="5"/>
  <c r="E165" i="5" s="1"/>
  <c r="A166" i="5"/>
  <c r="E166" i="5" s="1"/>
  <c r="A167" i="5"/>
  <c r="E167" i="5" s="1"/>
  <c r="A168" i="5"/>
  <c r="E168" i="5" s="1"/>
  <c r="A169" i="5"/>
  <c r="E169" i="5" s="1"/>
  <c r="A170" i="5"/>
  <c r="E170" i="5" s="1"/>
  <c r="A171" i="5"/>
  <c r="E171" i="5" s="1"/>
  <c r="A172" i="5"/>
  <c r="E172" i="5" s="1"/>
  <c r="A173" i="5"/>
  <c r="E173" i="5" s="1"/>
  <c r="A174" i="5"/>
  <c r="E174" i="5" s="1"/>
  <c r="A175" i="5"/>
  <c r="E175" i="5" s="1"/>
  <c r="A176" i="5"/>
  <c r="E176" i="5" s="1"/>
  <c r="A177" i="5"/>
  <c r="E177" i="5" s="1"/>
  <c r="A178" i="5"/>
  <c r="E178" i="5" s="1"/>
  <c r="A179" i="5"/>
  <c r="E179" i="5" s="1"/>
  <c r="A180" i="5"/>
  <c r="E180" i="5" s="1"/>
  <c r="A181" i="5"/>
  <c r="E181" i="5" s="1"/>
  <c r="A182" i="5"/>
  <c r="E182" i="5" s="1"/>
  <c r="A183" i="5"/>
  <c r="E183" i="5" s="1"/>
  <c r="A184" i="5"/>
  <c r="E184" i="5" s="1"/>
  <c r="A185" i="5"/>
  <c r="E185" i="5" s="1"/>
  <c r="A186" i="5"/>
  <c r="E186" i="5" s="1"/>
  <c r="A187" i="5"/>
  <c r="E187" i="5" s="1"/>
  <c r="A188" i="5"/>
  <c r="E188" i="5" s="1"/>
  <c r="A189" i="5"/>
  <c r="E189" i="5" s="1"/>
  <c r="A190" i="5"/>
  <c r="E190" i="5" s="1"/>
  <c r="A191" i="5"/>
  <c r="E191" i="5" s="1"/>
  <c r="A192" i="5"/>
  <c r="E192" i="5" s="1"/>
  <c r="A193" i="5"/>
  <c r="E193" i="5" s="1"/>
  <c r="A194" i="5"/>
  <c r="E194" i="5" s="1"/>
  <c r="A195" i="5"/>
  <c r="E195" i="5" s="1"/>
  <c r="A196" i="5"/>
  <c r="E196" i="5" s="1"/>
  <c r="A197" i="5"/>
  <c r="E197" i="5" s="1"/>
  <c r="A198" i="5"/>
  <c r="E198" i="5" s="1"/>
  <c r="A199" i="5"/>
  <c r="E199" i="5" s="1"/>
  <c r="A200" i="5"/>
  <c r="E200" i="5" s="1"/>
  <c r="A201" i="5"/>
  <c r="E201" i="5" s="1"/>
  <c r="A202" i="5"/>
  <c r="E202" i="5" s="1"/>
  <c r="A203" i="5"/>
  <c r="E203" i="5" s="1"/>
  <c r="A204" i="5"/>
  <c r="E204" i="5" s="1"/>
  <c r="A205" i="5"/>
  <c r="E205" i="5" s="1"/>
  <c r="A206" i="5"/>
  <c r="E206" i="5" s="1"/>
  <c r="A207" i="5"/>
  <c r="E207" i="5" s="1"/>
  <c r="A208" i="5"/>
  <c r="E208" i="5" s="1"/>
  <c r="A209" i="5"/>
  <c r="E209" i="5" s="1"/>
  <c r="A210" i="5"/>
  <c r="E210" i="5" s="1"/>
  <c r="A211" i="5"/>
  <c r="E211" i="5" s="1"/>
  <c r="A212" i="5"/>
  <c r="E212" i="5" s="1"/>
  <c r="A213" i="5"/>
  <c r="E213" i="5" s="1"/>
  <c r="A214" i="5"/>
  <c r="E214" i="5" s="1"/>
  <c r="A215" i="5"/>
  <c r="E215" i="5" s="1"/>
  <c r="A216" i="5"/>
  <c r="E216" i="5" s="1"/>
  <c r="A217" i="5"/>
  <c r="E217" i="5" s="1"/>
  <c r="A218" i="5"/>
  <c r="E218" i="5" s="1"/>
  <c r="A219" i="5"/>
  <c r="E219" i="5" s="1"/>
  <c r="A220" i="5"/>
  <c r="E220" i="5" s="1"/>
  <c r="A221" i="5"/>
  <c r="E221" i="5" s="1"/>
  <c r="A222" i="5"/>
  <c r="E222" i="5" s="1"/>
  <c r="A223" i="5"/>
  <c r="E223" i="5" s="1"/>
  <c r="A224" i="5"/>
  <c r="E224" i="5" s="1"/>
  <c r="A225" i="5"/>
  <c r="E225" i="5" s="1"/>
  <c r="A226" i="5"/>
  <c r="E226" i="5" s="1"/>
  <c r="A227" i="5"/>
  <c r="E227" i="5" s="1"/>
  <c r="A228" i="5"/>
  <c r="E228" i="5" s="1"/>
  <c r="A229" i="5"/>
  <c r="E229" i="5" s="1"/>
  <c r="A230" i="5"/>
  <c r="E230" i="5" s="1"/>
  <c r="A231" i="5"/>
  <c r="E231" i="5" s="1"/>
  <c r="A232" i="5"/>
  <c r="E232" i="5" s="1"/>
  <c r="A233" i="5"/>
  <c r="E233" i="5" s="1"/>
  <c r="A234" i="5"/>
  <c r="E234" i="5" s="1"/>
  <c r="A235" i="5"/>
  <c r="E235" i="5" s="1"/>
  <c r="A236" i="5"/>
  <c r="E236" i="5" s="1"/>
  <c r="A237" i="5"/>
  <c r="E237" i="5" s="1"/>
  <c r="A238" i="5"/>
  <c r="E238" i="5" s="1"/>
  <c r="A239" i="5"/>
  <c r="E239" i="5" s="1"/>
  <c r="A240" i="5"/>
  <c r="E240" i="5" s="1"/>
  <c r="A241" i="5"/>
  <c r="E241" i="5" s="1"/>
  <c r="A242" i="5"/>
  <c r="E242" i="5" s="1"/>
  <c r="A243" i="5"/>
  <c r="E243" i="5" s="1"/>
  <c r="A244" i="5"/>
  <c r="E244" i="5" s="1"/>
  <c r="A245" i="5"/>
  <c r="E245" i="5" s="1"/>
  <c r="A246" i="5"/>
  <c r="E246" i="5" s="1"/>
  <c r="A247" i="5"/>
  <c r="E247" i="5" s="1"/>
  <c r="A248" i="5"/>
  <c r="E248" i="5" s="1"/>
  <c r="A249" i="5"/>
  <c r="E249" i="5" s="1"/>
  <c r="A250" i="5"/>
  <c r="E250" i="5" s="1"/>
  <c r="A251" i="5"/>
  <c r="E251" i="5" s="1"/>
  <c r="A252" i="5"/>
  <c r="E252" i="5" s="1"/>
  <c r="A253" i="5"/>
  <c r="E253" i="5" s="1"/>
  <c r="A254" i="5"/>
  <c r="E254" i="5" s="1"/>
  <c r="A255" i="5"/>
  <c r="E255" i="5" s="1"/>
  <c r="A256" i="5"/>
  <c r="E256" i="5" s="1"/>
  <c r="A257" i="5"/>
  <c r="E257" i="5" s="1"/>
  <c r="A258" i="5"/>
  <c r="E258" i="5" s="1"/>
  <c r="A259" i="5"/>
  <c r="E259" i="5" s="1"/>
  <c r="A260" i="5"/>
  <c r="E260" i="5" s="1"/>
  <c r="A261" i="5"/>
  <c r="E261" i="5" s="1"/>
  <c r="A262" i="5"/>
  <c r="E262" i="5" s="1"/>
  <c r="A263" i="5"/>
  <c r="E263" i="5" s="1"/>
  <c r="A264" i="5"/>
  <c r="E264" i="5" s="1"/>
  <c r="A265" i="5"/>
  <c r="E265" i="5" s="1"/>
  <c r="A266" i="5"/>
  <c r="E266" i="5" s="1"/>
  <c r="A267" i="5"/>
  <c r="E267" i="5" s="1"/>
  <c r="A268" i="5"/>
  <c r="E268" i="5" s="1"/>
  <c r="A269" i="5"/>
  <c r="E269" i="5" s="1"/>
  <c r="A270" i="5"/>
  <c r="E270" i="5" s="1"/>
  <c r="A271" i="5"/>
  <c r="E271" i="5" s="1"/>
  <c r="A272" i="5"/>
  <c r="E272" i="5" s="1"/>
  <c r="A273" i="5"/>
  <c r="E273" i="5" s="1"/>
  <c r="A274" i="5"/>
  <c r="E274" i="5" s="1"/>
  <c r="A275" i="5"/>
  <c r="E275" i="5" s="1"/>
  <c r="A276" i="5"/>
  <c r="E276" i="5" s="1"/>
  <c r="A277" i="5"/>
  <c r="E277" i="5" s="1"/>
  <c r="A278" i="5"/>
  <c r="E278" i="5" s="1"/>
  <c r="A279" i="5"/>
  <c r="E279" i="5" s="1"/>
  <c r="A280" i="5"/>
  <c r="E280" i="5" s="1"/>
  <c r="A281" i="5"/>
  <c r="E281" i="5" s="1"/>
  <c r="A282" i="5"/>
  <c r="E282" i="5" s="1"/>
  <c r="A283" i="5"/>
  <c r="E283" i="5" s="1"/>
  <c r="A284" i="5"/>
  <c r="E284" i="5" s="1"/>
  <c r="A285" i="5"/>
  <c r="E285" i="5" s="1"/>
  <c r="A286" i="5"/>
  <c r="E286" i="5" s="1"/>
  <c r="A287" i="5"/>
  <c r="E287" i="5" s="1"/>
  <c r="A288" i="5"/>
  <c r="E288" i="5" s="1"/>
  <c r="A289" i="5"/>
  <c r="E289" i="5" s="1"/>
  <c r="A290" i="5"/>
  <c r="E290" i="5" s="1"/>
  <c r="A291" i="5"/>
  <c r="E291" i="5" s="1"/>
  <c r="A292" i="5"/>
  <c r="E292" i="5" s="1"/>
  <c r="A293" i="5"/>
  <c r="E293" i="5" s="1"/>
  <c r="A294" i="5"/>
  <c r="E294" i="5" s="1"/>
  <c r="A295" i="5"/>
  <c r="E295" i="5" s="1"/>
  <c r="A296" i="5"/>
  <c r="E296" i="5" s="1"/>
  <c r="A297" i="5"/>
  <c r="E297" i="5" s="1"/>
  <c r="A298" i="5"/>
  <c r="E298" i="5" s="1"/>
  <c r="A299" i="5"/>
  <c r="E299" i="5" s="1"/>
  <c r="A300" i="5"/>
  <c r="E300" i="5" s="1"/>
  <c r="A301" i="5"/>
  <c r="E301" i="5" s="1"/>
  <c r="A302" i="5"/>
  <c r="E302" i="5" s="1"/>
  <c r="A303" i="5"/>
  <c r="E303" i="5" s="1"/>
  <c r="A304" i="5"/>
  <c r="E304" i="5" s="1"/>
  <c r="A305" i="5"/>
  <c r="E305" i="5" s="1"/>
  <c r="A306" i="5"/>
  <c r="E306" i="5" s="1"/>
  <c r="A307" i="5"/>
  <c r="E307" i="5" s="1"/>
  <c r="A308" i="5"/>
  <c r="E308" i="5" s="1"/>
  <c r="A309" i="5"/>
  <c r="E309" i="5" s="1"/>
  <c r="A310" i="5"/>
  <c r="E310" i="5" s="1"/>
  <c r="A311" i="5"/>
  <c r="E311" i="5" s="1"/>
  <c r="A312" i="5"/>
  <c r="E312" i="5" s="1"/>
  <c r="A313" i="5"/>
  <c r="E313" i="5" s="1"/>
  <c r="A314" i="5"/>
  <c r="E314" i="5" s="1"/>
  <c r="A315" i="5"/>
  <c r="E315" i="5" s="1"/>
  <c r="A316" i="5"/>
  <c r="E316" i="5" s="1"/>
  <c r="A317" i="5"/>
  <c r="E317" i="5" s="1"/>
  <c r="A318" i="5"/>
  <c r="E318" i="5" s="1"/>
  <c r="A319" i="5"/>
  <c r="E319" i="5" s="1"/>
  <c r="A320" i="5"/>
  <c r="E320" i="5" s="1"/>
  <c r="A321" i="5"/>
  <c r="E321" i="5" s="1"/>
  <c r="A322" i="5"/>
  <c r="E322" i="5" s="1"/>
  <c r="A323" i="5"/>
  <c r="E323" i="5" s="1"/>
  <c r="A324" i="5"/>
  <c r="E324" i="5" s="1"/>
  <c r="A325" i="5"/>
  <c r="E325" i="5" s="1"/>
  <c r="A326" i="5"/>
  <c r="E326" i="5" s="1"/>
  <c r="A327" i="5"/>
  <c r="E327" i="5" s="1"/>
  <c r="A328" i="5"/>
  <c r="E328" i="5" s="1"/>
  <c r="A329" i="5"/>
  <c r="E329" i="5" s="1"/>
  <c r="A330" i="5"/>
  <c r="E330" i="5" s="1"/>
  <c r="A331" i="5"/>
  <c r="E331" i="5" s="1"/>
  <c r="A332" i="5"/>
  <c r="E332" i="5" s="1"/>
  <c r="A333" i="5"/>
  <c r="E333" i="5" s="1"/>
  <c r="A334" i="5"/>
  <c r="E334" i="5" s="1"/>
  <c r="A335" i="5"/>
  <c r="E335" i="5" s="1"/>
  <c r="A336" i="5"/>
  <c r="E336" i="5" s="1"/>
  <c r="A337" i="5"/>
  <c r="E337" i="5" s="1"/>
  <c r="A338" i="5"/>
  <c r="E338" i="5" s="1"/>
  <c r="A339" i="5"/>
  <c r="E339" i="5" s="1"/>
  <c r="A340" i="5"/>
  <c r="E340" i="5" s="1"/>
  <c r="A341" i="5"/>
  <c r="E341" i="5" s="1"/>
  <c r="A342" i="5"/>
  <c r="E342" i="5" s="1"/>
  <c r="A343" i="5"/>
  <c r="E343" i="5" s="1"/>
  <c r="A344" i="5"/>
  <c r="E344" i="5" s="1"/>
  <c r="A345" i="5"/>
  <c r="E345" i="5" s="1"/>
  <c r="A346" i="5"/>
  <c r="E346" i="5" s="1"/>
  <c r="A347" i="5"/>
  <c r="E347" i="5" s="1"/>
  <c r="A348" i="5"/>
  <c r="E348" i="5" s="1"/>
  <c r="A349" i="5"/>
  <c r="E349" i="5" s="1"/>
  <c r="A350" i="5"/>
  <c r="E350" i="5" s="1"/>
  <c r="A351" i="5"/>
  <c r="E351" i="5" s="1"/>
  <c r="A352" i="5"/>
  <c r="E352" i="5" s="1"/>
  <c r="A353" i="5"/>
  <c r="E353" i="5" s="1"/>
  <c r="A354" i="5"/>
  <c r="E354" i="5" s="1"/>
  <c r="A355" i="5"/>
  <c r="E355" i="5" s="1"/>
  <c r="A356" i="5"/>
  <c r="E356" i="5" s="1"/>
  <c r="A357" i="5"/>
  <c r="E357" i="5" s="1"/>
  <c r="A358" i="5"/>
  <c r="E358" i="5" s="1"/>
  <c r="A359" i="5"/>
  <c r="E359" i="5" s="1"/>
  <c r="A360" i="5"/>
  <c r="E360" i="5" s="1"/>
  <c r="A361" i="5"/>
  <c r="E361" i="5" s="1"/>
  <c r="A362" i="5"/>
  <c r="E362" i="5" s="1"/>
  <c r="A363" i="5"/>
  <c r="E363" i="5" s="1"/>
  <c r="A364" i="5"/>
  <c r="E364" i="5" s="1"/>
  <c r="A365" i="5"/>
  <c r="E365" i="5" s="1"/>
  <c r="A366" i="5"/>
  <c r="E366" i="5" s="1"/>
  <c r="A367" i="5"/>
  <c r="E367" i="5" s="1"/>
  <c r="A368" i="5"/>
  <c r="E368" i="5" s="1"/>
  <c r="A369" i="5"/>
  <c r="E369" i="5" s="1"/>
  <c r="A370" i="5"/>
  <c r="E370" i="5" s="1"/>
  <c r="A371" i="5"/>
  <c r="E371" i="5" s="1"/>
  <c r="A372" i="5"/>
  <c r="E372" i="5" s="1"/>
  <c r="A373" i="5"/>
  <c r="E373" i="5" s="1"/>
  <c r="A374" i="5"/>
  <c r="E374" i="5" s="1"/>
  <c r="A375" i="5"/>
  <c r="E375" i="5" s="1"/>
  <c r="A376" i="5"/>
  <c r="E376" i="5" s="1"/>
  <c r="A377" i="5"/>
  <c r="E377" i="5" s="1"/>
  <c r="A378" i="5"/>
  <c r="E378" i="5" s="1"/>
  <c r="A379" i="5"/>
  <c r="E379" i="5" s="1"/>
  <c r="A380" i="5"/>
  <c r="E380" i="5" s="1"/>
  <c r="A381" i="5"/>
  <c r="E381" i="5" s="1"/>
  <c r="A382" i="5"/>
  <c r="E382" i="5" s="1"/>
  <c r="A383" i="5"/>
  <c r="E383" i="5" s="1"/>
  <c r="A384" i="5"/>
  <c r="E384" i="5" s="1"/>
  <c r="A385" i="5"/>
  <c r="E385" i="5" s="1"/>
  <c r="A386" i="5"/>
  <c r="E386" i="5" s="1"/>
  <c r="A387" i="5"/>
  <c r="E387" i="5" s="1"/>
  <c r="A388" i="5"/>
  <c r="E388" i="5" s="1"/>
  <c r="A389" i="5"/>
  <c r="E389" i="5" s="1"/>
  <c r="A390" i="5"/>
  <c r="E390" i="5" s="1"/>
  <c r="A391" i="5"/>
  <c r="E391" i="5" s="1"/>
  <c r="A392" i="5"/>
  <c r="E392" i="5" s="1"/>
  <c r="A393" i="5"/>
  <c r="E393" i="5" s="1"/>
  <c r="A394" i="5"/>
  <c r="E394" i="5" s="1"/>
  <c r="A395" i="5"/>
  <c r="E395" i="5" s="1"/>
  <c r="A396" i="5"/>
  <c r="E396" i="5" s="1"/>
  <c r="A397" i="5"/>
  <c r="E397" i="5" s="1"/>
  <c r="A398" i="5"/>
  <c r="E398" i="5" s="1"/>
  <c r="A399" i="5"/>
  <c r="E399" i="5" s="1"/>
  <c r="A400" i="5"/>
  <c r="E400" i="5" s="1"/>
  <c r="A401" i="5"/>
  <c r="E401" i="5" s="1"/>
  <c r="A402" i="5"/>
  <c r="E402" i="5" s="1"/>
  <c r="A403" i="5"/>
  <c r="E403" i="5" s="1"/>
  <c r="A404" i="5"/>
  <c r="E404" i="5" s="1"/>
  <c r="A405" i="5"/>
  <c r="E405" i="5" s="1"/>
  <c r="A406" i="5"/>
  <c r="E406" i="5" s="1"/>
  <c r="A407" i="5"/>
  <c r="E407" i="5" s="1"/>
  <c r="A408" i="5"/>
  <c r="E408" i="5" s="1"/>
  <c r="A409" i="5"/>
  <c r="E409" i="5" s="1"/>
  <c r="A410" i="5"/>
  <c r="E410" i="5" s="1"/>
  <c r="A411" i="5"/>
  <c r="E411" i="5" s="1"/>
  <c r="A412" i="5"/>
  <c r="E412" i="5" s="1"/>
  <c r="A413" i="5"/>
  <c r="E413" i="5" s="1"/>
  <c r="A414" i="5"/>
  <c r="E414" i="5" s="1"/>
  <c r="A415" i="5"/>
  <c r="E415" i="5" s="1"/>
  <c r="A416" i="5"/>
  <c r="E416" i="5" s="1"/>
  <c r="A417" i="5"/>
  <c r="E417" i="5" s="1"/>
  <c r="A418" i="5"/>
  <c r="E418" i="5" s="1"/>
  <c r="A419" i="5"/>
  <c r="E419" i="5" s="1"/>
  <c r="A420" i="5"/>
  <c r="E420" i="5" s="1"/>
  <c r="A421" i="5"/>
  <c r="E421" i="5" s="1"/>
  <c r="A422" i="5"/>
  <c r="E422" i="5" s="1"/>
  <c r="A423" i="5"/>
  <c r="E423" i="5" s="1"/>
  <c r="A424" i="5"/>
  <c r="E424" i="5" s="1"/>
  <c r="A425" i="5"/>
  <c r="E425" i="5" s="1"/>
  <c r="A426" i="5"/>
  <c r="E426" i="5" s="1"/>
  <c r="A427" i="5"/>
  <c r="E427" i="5" s="1"/>
  <c r="A428" i="5"/>
  <c r="E428" i="5" s="1"/>
  <c r="A429" i="5"/>
  <c r="E429" i="5" s="1"/>
  <c r="A430" i="5"/>
  <c r="E430" i="5" s="1"/>
  <c r="A431" i="5"/>
  <c r="E431" i="5" s="1"/>
  <c r="A432" i="5"/>
  <c r="E432" i="5" s="1"/>
  <c r="A433" i="5"/>
  <c r="E433" i="5" s="1"/>
  <c r="A434" i="5"/>
  <c r="E434" i="5" s="1"/>
  <c r="A435" i="5"/>
  <c r="E435" i="5" s="1"/>
  <c r="A436" i="5"/>
  <c r="E436" i="5" s="1"/>
  <c r="A437" i="5"/>
  <c r="E437" i="5" s="1"/>
  <c r="A438" i="5"/>
  <c r="E438" i="5" s="1"/>
  <c r="A439" i="5"/>
  <c r="E439" i="5" s="1"/>
  <c r="A440" i="5"/>
  <c r="E440" i="5" s="1"/>
  <c r="A441" i="5"/>
  <c r="E441" i="5" s="1"/>
  <c r="A442" i="5"/>
  <c r="E442" i="5" s="1"/>
  <c r="A443" i="5"/>
  <c r="E443" i="5" s="1"/>
  <c r="A444" i="5"/>
  <c r="E444" i="5" s="1"/>
  <c r="A445" i="5"/>
  <c r="E445" i="5" s="1"/>
  <c r="A446" i="5"/>
  <c r="E446" i="5" s="1"/>
  <c r="A447" i="5"/>
  <c r="E447" i="5" s="1"/>
  <c r="A448" i="5"/>
  <c r="E448" i="5" s="1"/>
  <c r="A449" i="5"/>
  <c r="E449" i="5" s="1"/>
  <c r="A450" i="5"/>
  <c r="E450" i="5" s="1"/>
  <c r="A451" i="5"/>
  <c r="E451" i="5" s="1"/>
  <c r="A452" i="5"/>
  <c r="E452" i="5" s="1"/>
  <c r="A453" i="5"/>
  <c r="E453" i="5" s="1"/>
  <c r="A454" i="5"/>
  <c r="E454" i="5" s="1"/>
  <c r="A455" i="5"/>
  <c r="E455" i="5" s="1"/>
  <c r="A456" i="5"/>
  <c r="E456" i="5" s="1"/>
  <c r="A457" i="5"/>
  <c r="E457" i="5" s="1"/>
  <c r="A458" i="5"/>
  <c r="E458" i="5" s="1"/>
  <c r="A459" i="5"/>
  <c r="E459" i="5" s="1"/>
  <c r="A460" i="5"/>
  <c r="E460" i="5" s="1"/>
  <c r="A461" i="5"/>
  <c r="E461" i="5" s="1"/>
  <c r="A462" i="5"/>
  <c r="E462" i="5" s="1"/>
  <c r="A463" i="5"/>
  <c r="E463" i="5" s="1"/>
  <c r="A464" i="5"/>
  <c r="E464" i="5" s="1"/>
  <c r="A465" i="5"/>
  <c r="E465" i="5" s="1"/>
  <c r="A466" i="5"/>
  <c r="E466" i="5" s="1"/>
  <c r="A467" i="5"/>
  <c r="E467" i="5" s="1"/>
  <c r="A468" i="5"/>
  <c r="E468" i="5" s="1"/>
  <c r="A469" i="5"/>
  <c r="E469" i="5" s="1"/>
  <c r="A470" i="5"/>
  <c r="E470" i="5" s="1"/>
  <c r="A471" i="5"/>
  <c r="E471" i="5" s="1"/>
  <c r="A472" i="5"/>
  <c r="E472" i="5" s="1"/>
  <c r="A473" i="5"/>
  <c r="E473" i="5" s="1"/>
  <c r="A474" i="5"/>
  <c r="E474" i="5" s="1"/>
  <c r="A475" i="5"/>
  <c r="E475" i="5" s="1"/>
  <c r="A476" i="5"/>
  <c r="E476" i="5" s="1"/>
  <c r="A477" i="5"/>
  <c r="E477" i="5" s="1"/>
  <c r="A478" i="5"/>
  <c r="E478" i="5" s="1"/>
  <c r="A479" i="5"/>
  <c r="E479" i="5" s="1"/>
  <c r="A480" i="5"/>
  <c r="E480" i="5" s="1"/>
  <c r="A481" i="5"/>
  <c r="E481" i="5" s="1"/>
  <c r="A482" i="5"/>
  <c r="E482" i="5" s="1"/>
  <c r="A483" i="5"/>
  <c r="E483" i="5" s="1"/>
  <c r="A484" i="5"/>
  <c r="E484" i="5" s="1"/>
  <c r="A485" i="5"/>
  <c r="E485" i="5" s="1"/>
  <c r="A486" i="5"/>
  <c r="E486" i="5" s="1"/>
  <c r="A487" i="5"/>
  <c r="E487" i="5" s="1"/>
  <c r="A488" i="5"/>
  <c r="E488" i="5" s="1"/>
  <c r="A489" i="5"/>
  <c r="E489" i="5" s="1"/>
  <c r="A490" i="5"/>
  <c r="E490" i="5" s="1"/>
  <c r="A491" i="5"/>
  <c r="E491" i="5" s="1"/>
  <c r="A492" i="5"/>
  <c r="E492" i="5" s="1"/>
  <c r="A493" i="5"/>
  <c r="E493" i="5" s="1"/>
  <c r="A494" i="5"/>
  <c r="E494" i="5" s="1"/>
  <c r="A495" i="5"/>
  <c r="E495" i="5" s="1"/>
  <c r="A496" i="5"/>
  <c r="E496" i="5" s="1"/>
  <c r="A497" i="5"/>
  <c r="E497" i="5" s="1"/>
  <c r="A498" i="5"/>
  <c r="E498" i="5" s="1"/>
  <c r="A499" i="5"/>
  <c r="E499" i="5" s="1"/>
  <c r="A500" i="5"/>
  <c r="E500" i="5" s="1"/>
  <c r="A501" i="5"/>
  <c r="E501" i="5" s="1"/>
  <c r="A502" i="5"/>
  <c r="E502" i="5" s="1"/>
  <c r="A503" i="5"/>
  <c r="E503" i="5" s="1"/>
  <c r="A504" i="5"/>
  <c r="E504" i="5" s="1"/>
  <c r="A505" i="5"/>
  <c r="E505" i="5" s="1"/>
  <c r="A506" i="5"/>
  <c r="E506" i="5" s="1"/>
  <c r="A507" i="5"/>
  <c r="E507" i="5" s="1"/>
  <c r="A508" i="5"/>
  <c r="E508" i="5" s="1"/>
  <c r="A509" i="5"/>
  <c r="E509" i="5" s="1"/>
  <c r="A510" i="5"/>
  <c r="E510" i="5" s="1"/>
  <c r="A511" i="5"/>
  <c r="E511" i="5" s="1"/>
  <c r="A512" i="5"/>
  <c r="E512" i="5" s="1"/>
  <c r="A513" i="5"/>
  <c r="E513" i="5" s="1"/>
  <c r="A514" i="5"/>
  <c r="E514" i="5" s="1"/>
  <c r="A515" i="5"/>
  <c r="E515" i="5" s="1"/>
  <c r="A516" i="5"/>
  <c r="E516" i="5" s="1"/>
  <c r="A517" i="5"/>
  <c r="E517" i="5" s="1"/>
  <c r="A518" i="5"/>
  <c r="E518" i="5" s="1"/>
  <c r="A519" i="5"/>
  <c r="E519" i="5" s="1"/>
  <c r="A520" i="5"/>
  <c r="E520" i="5" s="1"/>
  <c r="A521" i="5"/>
  <c r="E521" i="5" s="1"/>
  <c r="A522" i="5"/>
  <c r="E522" i="5" s="1"/>
  <c r="A523" i="5"/>
  <c r="E523" i="5" s="1"/>
  <c r="A524" i="5"/>
  <c r="E524" i="5" s="1"/>
  <c r="A525" i="5"/>
  <c r="E525" i="5" s="1"/>
  <c r="A526" i="5"/>
  <c r="E526" i="5" s="1"/>
  <c r="A527" i="5"/>
  <c r="E527" i="5" s="1"/>
  <c r="A528" i="5"/>
  <c r="E528" i="5" s="1"/>
  <c r="A529" i="5"/>
  <c r="E529" i="5" s="1"/>
  <c r="A530" i="5"/>
  <c r="E530" i="5" s="1"/>
  <c r="A531" i="5"/>
  <c r="E531" i="5" s="1"/>
  <c r="A532" i="5"/>
  <c r="E532" i="5" s="1"/>
  <c r="A533" i="5"/>
  <c r="E533" i="5" s="1"/>
  <c r="A534" i="5"/>
  <c r="E534" i="5" s="1"/>
  <c r="A535" i="5"/>
  <c r="E535" i="5" s="1"/>
  <c r="A536" i="5"/>
  <c r="E536" i="5" s="1"/>
  <c r="A537" i="5"/>
  <c r="E537" i="5" s="1"/>
  <c r="A538" i="5"/>
  <c r="E538" i="5" s="1"/>
  <c r="A539" i="5"/>
  <c r="E539" i="5" s="1"/>
  <c r="A540" i="5"/>
  <c r="E540" i="5" s="1"/>
  <c r="A541" i="5"/>
  <c r="E541" i="5" s="1"/>
  <c r="A542" i="5"/>
  <c r="E542" i="5" s="1"/>
  <c r="A543" i="5"/>
  <c r="E543" i="5" s="1"/>
  <c r="A544" i="5"/>
  <c r="E544" i="5" s="1"/>
  <c r="A545" i="5"/>
  <c r="E545" i="5" s="1"/>
  <c r="A546" i="5"/>
  <c r="E546" i="5" s="1"/>
  <c r="A547" i="5"/>
  <c r="E547" i="5" s="1"/>
  <c r="A548" i="5"/>
  <c r="E548" i="5" s="1"/>
  <c r="A549" i="5"/>
  <c r="E549" i="5" s="1"/>
  <c r="A550" i="5"/>
  <c r="E550" i="5" s="1"/>
  <c r="A551" i="5"/>
  <c r="E551" i="5" s="1"/>
  <c r="A552" i="5"/>
  <c r="E552" i="5" s="1"/>
  <c r="A553" i="5"/>
  <c r="E553" i="5" s="1"/>
  <c r="A554" i="5"/>
  <c r="E554" i="5" s="1"/>
  <c r="A555" i="5"/>
  <c r="E555" i="5" s="1"/>
  <c r="A556" i="5"/>
  <c r="E556" i="5" s="1"/>
  <c r="A557" i="5"/>
  <c r="E557" i="5" s="1"/>
  <c r="A558" i="5"/>
  <c r="E558" i="5" s="1"/>
  <c r="A559" i="5"/>
  <c r="E559" i="5" s="1"/>
  <c r="A560" i="5"/>
  <c r="E560" i="5" s="1"/>
  <c r="A561" i="5"/>
  <c r="E561" i="5" s="1"/>
  <c r="A562" i="5"/>
  <c r="E562" i="5" s="1"/>
  <c r="A563" i="5"/>
  <c r="E563" i="5" s="1"/>
  <c r="A564" i="5"/>
  <c r="E564" i="5" s="1"/>
  <c r="A565" i="5"/>
  <c r="E565" i="5" s="1"/>
  <c r="A566" i="5"/>
  <c r="E566" i="5" s="1"/>
  <c r="A567" i="5"/>
  <c r="E567" i="5" s="1"/>
  <c r="A568" i="5"/>
  <c r="E568" i="5" s="1"/>
  <c r="A569" i="5"/>
  <c r="E569" i="5" s="1"/>
  <c r="A570" i="5"/>
  <c r="E570" i="5" s="1"/>
  <c r="A571" i="5"/>
  <c r="E571" i="5" s="1"/>
  <c r="A572" i="5"/>
  <c r="E572" i="5" s="1"/>
  <c r="A573" i="5"/>
  <c r="E573" i="5" s="1"/>
  <c r="A574" i="5"/>
  <c r="E574" i="5" s="1"/>
  <c r="A575" i="5"/>
  <c r="E575" i="5" s="1"/>
  <c r="A576" i="5"/>
  <c r="E576" i="5" s="1"/>
  <c r="A577" i="5"/>
  <c r="E577" i="5" s="1"/>
  <c r="A578" i="5"/>
  <c r="E578" i="5" s="1"/>
  <c r="A579" i="5"/>
  <c r="E579" i="5" s="1"/>
  <c r="A580" i="5"/>
  <c r="E580" i="5" s="1"/>
  <c r="A581" i="5"/>
  <c r="E581" i="5" s="1"/>
  <c r="A582" i="5"/>
  <c r="E582" i="5" s="1"/>
  <c r="A583" i="5"/>
  <c r="E583" i="5" s="1"/>
  <c r="A584" i="5"/>
  <c r="E584" i="5" s="1"/>
  <c r="A585" i="5"/>
  <c r="E585" i="5" s="1"/>
  <c r="A586" i="5"/>
  <c r="E586" i="5" s="1"/>
  <c r="A587" i="5"/>
  <c r="E587" i="5" s="1"/>
  <c r="A588" i="5"/>
  <c r="E588" i="5" s="1"/>
  <c r="A589" i="5"/>
  <c r="E589" i="5" s="1"/>
  <c r="A590" i="5"/>
  <c r="E590" i="5" s="1"/>
  <c r="A591" i="5"/>
  <c r="E591" i="5" s="1"/>
  <c r="A592" i="5"/>
  <c r="E592" i="5" s="1"/>
  <c r="A593" i="5"/>
  <c r="E593" i="5" s="1"/>
  <c r="A594" i="5"/>
  <c r="E594" i="5" s="1"/>
  <c r="A595" i="5"/>
  <c r="E595" i="5" s="1"/>
  <c r="A596" i="5"/>
  <c r="E596" i="5" s="1"/>
  <c r="A597" i="5"/>
  <c r="E597" i="5" s="1"/>
  <c r="A598" i="5"/>
  <c r="E598" i="5" s="1"/>
  <c r="A599" i="5"/>
  <c r="E599" i="5" s="1"/>
  <c r="A600" i="5"/>
  <c r="E600" i="5" s="1"/>
  <c r="A601" i="5"/>
  <c r="E601" i="5" s="1"/>
  <c r="A602" i="5"/>
  <c r="E602" i="5" s="1"/>
  <c r="A603" i="5"/>
  <c r="E603" i="5" s="1"/>
  <c r="A604" i="5"/>
  <c r="E604" i="5" s="1"/>
  <c r="A605" i="5"/>
  <c r="E605" i="5" s="1"/>
  <c r="A606" i="5"/>
  <c r="E606" i="5" s="1"/>
  <c r="A607" i="5"/>
  <c r="E607" i="5" s="1"/>
  <c r="A608" i="5"/>
  <c r="E608" i="5" s="1"/>
  <c r="A609" i="5"/>
  <c r="E609" i="5" s="1"/>
  <c r="A610" i="5"/>
  <c r="E610" i="5" s="1"/>
  <c r="A611" i="5"/>
  <c r="E611" i="5" s="1"/>
  <c r="A612" i="5"/>
  <c r="E612" i="5" s="1"/>
  <c r="A613" i="5"/>
  <c r="E613" i="5" s="1"/>
  <c r="A614" i="5"/>
  <c r="E614" i="5" s="1"/>
  <c r="A615" i="5"/>
  <c r="E615" i="5" s="1"/>
  <c r="A616" i="5"/>
  <c r="E616" i="5" s="1"/>
  <c r="A617" i="5"/>
  <c r="E617" i="5" s="1"/>
  <c r="A618" i="5"/>
  <c r="E618" i="5" s="1"/>
  <c r="A619" i="5"/>
  <c r="E619" i="5" s="1"/>
  <c r="A620" i="5"/>
  <c r="E620" i="5" s="1"/>
  <c r="A621" i="5"/>
  <c r="E621" i="5" s="1"/>
  <c r="A622" i="5"/>
  <c r="E622" i="5" s="1"/>
  <c r="A623" i="5"/>
  <c r="E623" i="5" s="1"/>
  <c r="A624" i="5"/>
  <c r="E624" i="5" s="1"/>
  <c r="A625" i="5"/>
  <c r="E625" i="5" s="1"/>
  <c r="A626" i="5"/>
  <c r="E626" i="5" s="1"/>
  <c r="A627" i="5"/>
  <c r="E627" i="5" s="1"/>
  <c r="A628" i="5"/>
  <c r="E628" i="5" s="1"/>
  <c r="A629" i="5"/>
  <c r="E629" i="5" s="1"/>
  <c r="A630" i="5"/>
  <c r="E630" i="5" s="1"/>
  <c r="A631" i="5"/>
  <c r="E631" i="5" s="1"/>
  <c r="A632" i="5"/>
  <c r="E632" i="5" s="1"/>
  <c r="A633" i="5"/>
  <c r="E633" i="5" s="1"/>
  <c r="A634" i="5"/>
  <c r="E634" i="5" s="1"/>
  <c r="A635" i="5"/>
  <c r="E635" i="5" s="1"/>
  <c r="A636" i="5"/>
  <c r="E636" i="5" s="1"/>
  <c r="A637" i="5"/>
  <c r="E637" i="5" s="1"/>
  <c r="A638" i="5"/>
  <c r="E638" i="5" s="1"/>
  <c r="A639" i="5"/>
  <c r="E639" i="5" s="1"/>
  <c r="A640" i="5"/>
  <c r="E640" i="5" s="1"/>
  <c r="A641" i="5"/>
  <c r="E641" i="5" s="1"/>
  <c r="A642" i="5"/>
  <c r="E642" i="5" s="1"/>
  <c r="A643" i="5"/>
  <c r="E643" i="5" s="1"/>
  <c r="A644" i="5"/>
  <c r="E644" i="5" s="1"/>
  <c r="A645" i="5"/>
  <c r="E645" i="5" s="1"/>
  <c r="A646" i="5"/>
  <c r="E646" i="5" s="1"/>
  <c r="A647" i="5"/>
  <c r="E647" i="5" s="1"/>
  <c r="A648" i="5"/>
  <c r="E648" i="5" s="1"/>
  <c r="A649" i="5"/>
  <c r="E649" i="5" s="1"/>
  <c r="A650" i="5"/>
  <c r="E650" i="5" s="1"/>
  <c r="A651" i="5"/>
  <c r="E651" i="5" s="1"/>
  <c r="A652" i="5"/>
  <c r="E652" i="5" s="1"/>
  <c r="A653" i="5"/>
  <c r="E653" i="5" s="1"/>
  <c r="A654" i="5"/>
  <c r="E654" i="5" s="1"/>
  <c r="A655" i="5"/>
  <c r="E655" i="5" s="1"/>
  <c r="A656" i="5"/>
  <c r="E656" i="5" s="1"/>
  <c r="A657" i="5"/>
  <c r="E657" i="5" s="1"/>
  <c r="A658" i="5"/>
  <c r="E658" i="5" s="1"/>
  <c r="A659" i="5"/>
  <c r="E659" i="5" s="1"/>
  <c r="A660" i="5"/>
  <c r="E660" i="5" s="1"/>
  <c r="A661" i="5"/>
  <c r="E661" i="5" s="1"/>
  <c r="A662" i="5"/>
  <c r="E662" i="5" s="1"/>
  <c r="A663" i="5"/>
  <c r="E663" i="5" s="1"/>
  <c r="A664" i="5"/>
  <c r="E664" i="5" s="1"/>
  <c r="A665" i="5"/>
  <c r="E665" i="5" s="1"/>
  <c r="A666" i="5"/>
  <c r="E666" i="5" s="1"/>
  <c r="A667" i="5"/>
  <c r="E667" i="5" s="1"/>
  <c r="A668" i="5"/>
  <c r="E668" i="5" s="1"/>
  <c r="A669" i="5"/>
  <c r="E669" i="5" s="1"/>
  <c r="A670" i="5"/>
  <c r="E670" i="5" s="1"/>
  <c r="A671" i="5"/>
  <c r="E671" i="5" s="1"/>
  <c r="A672" i="5"/>
  <c r="E672" i="5" s="1"/>
  <c r="A673" i="5"/>
  <c r="E673" i="5" s="1"/>
  <c r="A674" i="5"/>
  <c r="E674" i="5" s="1"/>
  <c r="A675" i="5"/>
  <c r="E675" i="5" s="1"/>
  <c r="A676" i="5"/>
  <c r="E676" i="5" s="1"/>
  <c r="A677" i="5"/>
  <c r="E677" i="5" s="1"/>
  <c r="A678" i="5"/>
  <c r="E678" i="5" s="1"/>
  <c r="A679" i="5"/>
  <c r="E679" i="5" s="1"/>
  <c r="A680" i="5"/>
  <c r="E680" i="5" s="1"/>
  <c r="A681" i="5"/>
  <c r="E681" i="5" s="1"/>
  <c r="A682" i="5"/>
  <c r="E682" i="5" s="1"/>
  <c r="A683" i="5"/>
  <c r="E683" i="5" s="1"/>
  <c r="A684" i="5"/>
  <c r="E684" i="5" s="1"/>
  <c r="A685" i="5"/>
  <c r="E685" i="5" s="1"/>
  <c r="A686" i="5"/>
  <c r="E686" i="5" s="1"/>
  <c r="A687" i="5"/>
  <c r="E687" i="5" s="1"/>
  <c r="A688" i="5"/>
  <c r="E688" i="5" s="1"/>
  <c r="A689" i="5"/>
  <c r="E689" i="5" s="1"/>
  <c r="A690" i="5"/>
  <c r="E690" i="5" s="1"/>
  <c r="A691" i="5"/>
  <c r="E691" i="5" s="1"/>
  <c r="A692" i="5"/>
  <c r="E692" i="5" s="1"/>
  <c r="A693" i="5"/>
  <c r="E693" i="5" s="1"/>
  <c r="A694" i="5"/>
  <c r="E694" i="5" s="1"/>
  <c r="A695" i="5"/>
  <c r="E695" i="5" s="1"/>
  <c r="A696" i="5"/>
  <c r="E696" i="5" s="1"/>
  <c r="A697" i="5"/>
  <c r="E697" i="5" s="1"/>
  <c r="A698" i="5"/>
  <c r="E698" i="5" s="1"/>
  <c r="A699" i="5"/>
  <c r="E699" i="5" s="1"/>
  <c r="A700" i="5"/>
  <c r="E700" i="5" s="1"/>
  <c r="A701" i="5"/>
  <c r="E701" i="5" s="1"/>
  <c r="A702" i="5"/>
  <c r="E702" i="5" s="1"/>
  <c r="A703" i="5"/>
  <c r="E703" i="5" s="1"/>
  <c r="A704" i="5"/>
  <c r="E704" i="5" s="1"/>
  <c r="A705" i="5"/>
  <c r="E705" i="5" s="1"/>
  <c r="A706" i="5"/>
  <c r="E706" i="5" s="1"/>
  <c r="A707" i="5"/>
  <c r="E707" i="5" s="1"/>
  <c r="A708" i="5"/>
  <c r="E708" i="5" s="1"/>
  <c r="A709" i="5"/>
  <c r="E709" i="5" s="1"/>
  <c r="A710" i="5"/>
  <c r="E710" i="5" s="1"/>
  <c r="A711" i="5"/>
  <c r="E711" i="5" s="1"/>
  <c r="A712" i="5"/>
  <c r="E712" i="5" s="1"/>
  <c r="A713" i="5"/>
  <c r="E713" i="5" s="1"/>
  <c r="A714" i="5"/>
  <c r="E714" i="5" s="1"/>
  <c r="A715" i="5"/>
  <c r="E715" i="5" s="1"/>
  <c r="A716" i="5"/>
  <c r="E716" i="5" s="1"/>
  <c r="A717" i="5"/>
  <c r="E717" i="5" s="1"/>
  <c r="A718" i="5"/>
  <c r="E718" i="5" s="1"/>
  <c r="A719" i="5"/>
  <c r="E719" i="5" s="1"/>
  <c r="A720" i="5"/>
  <c r="E720" i="5" s="1"/>
  <c r="A721" i="5"/>
  <c r="E721" i="5" s="1"/>
  <c r="A722" i="5"/>
  <c r="E722" i="5" s="1"/>
  <c r="A723" i="5"/>
  <c r="E723" i="5" s="1"/>
  <c r="A724" i="5"/>
  <c r="E724" i="5" s="1"/>
  <c r="A725" i="5"/>
  <c r="E725" i="5" s="1"/>
  <c r="A726" i="5"/>
  <c r="E726" i="5" s="1"/>
  <c r="A727" i="5"/>
  <c r="E727" i="5" s="1"/>
  <c r="A728" i="5"/>
  <c r="E728" i="5" s="1"/>
  <c r="A729" i="5"/>
  <c r="E729" i="5" s="1"/>
  <c r="A730" i="5"/>
  <c r="E730" i="5" s="1"/>
  <c r="A731" i="5"/>
  <c r="E731" i="5" s="1"/>
  <c r="A732" i="5"/>
  <c r="E732" i="5" s="1"/>
  <c r="A733" i="5"/>
  <c r="E733" i="5" s="1"/>
  <c r="A734" i="5"/>
  <c r="E734" i="5" s="1"/>
  <c r="A735" i="5"/>
  <c r="E735" i="5" s="1"/>
  <c r="A736" i="5"/>
  <c r="E736" i="5" s="1"/>
  <c r="A737" i="5"/>
  <c r="E737" i="5" s="1"/>
  <c r="A738" i="5"/>
  <c r="E738" i="5" s="1"/>
  <c r="A739" i="5"/>
  <c r="E739" i="5" s="1"/>
  <c r="A740" i="5"/>
  <c r="E740" i="5" s="1"/>
  <c r="A741" i="5"/>
  <c r="E741" i="5" s="1"/>
  <c r="A742" i="5"/>
  <c r="E742" i="5" s="1"/>
  <c r="A743" i="5"/>
  <c r="E743" i="5" s="1"/>
  <c r="A744" i="5"/>
  <c r="E744" i="5" s="1"/>
  <c r="A745" i="5"/>
  <c r="E745" i="5" s="1"/>
  <c r="A746" i="5"/>
  <c r="E746" i="5" s="1"/>
  <c r="A747" i="5"/>
  <c r="E747" i="5" s="1"/>
  <c r="A748" i="5"/>
  <c r="E748" i="5" s="1"/>
  <c r="A749" i="5"/>
  <c r="E749" i="5" s="1"/>
  <c r="A750" i="5"/>
  <c r="E750" i="5" s="1"/>
  <c r="A751" i="5"/>
  <c r="E751" i="5" s="1"/>
  <c r="A752" i="5"/>
  <c r="E752" i="5" s="1"/>
  <c r="A753" i="5"/>
  <c r="E753" i="5" s="1"/>
  <c r="A754" i="5"/>
  <c r="E754" i="5" s="1"/>
  <c r="A755" i="5"/>
  <c r="E755" i="5" s="1"/>
  <c r="A756" i="5"/>
  <c r="E756" i="5" s="1"/>
  <c r="A757" i="5"/>
  <c r="E757" i="5" s="1"/>
  <c r="A758" i="5"/>
  <c r="E758" i="5" s="1"/>
  <c r="A759" i="5"/>
  <c r="E759" i="5" s="1"/>
  <c r="A760" i="5"/>
  <c r="E760" i="5" s="1"/>
  <c r="A761" i="5"/>
  <c r="E761" i="5" s="1"/>
  <c r="A762" i="5"/>
  <c r="E762" i="5" s="1"/>
  <c r="A763" i="5"/>
  <c r="E763" i="5" s="1"/>
  <c r="A764" i="5"/>
  <c r="E764" i="5" s="1"/>
  <c r="A765" i="5"/>
  <c r="E765" i="5" s="1"/>
  <c r="A766" i="5"/>
  <c r="E766" i="5" s="1"/>
  <c r="A767" i="5"/>
  <c r="E767" i="5" s="1"/>
  <c r="A768" i="5"/>
  <c r="E768" i="5" s="1"/>
  <c r="A769" i="5"/>
  <c r="E769" i="5" s="1"/>
  <c r="A770" i="5"/>
  <c r="E770" i="5" s="1"/>
  <c r="A771" i="5"/>
  <c r="E771" i="5" s="1"/>
  <c r="A772" i="5"/>
  <c r="E772" i="5" s="1"/>
  <c r="A773" i="5"/>
  <c r="E773" i="5" s="1"/>
  <c r="A774" i="5"/>
  <c r="E774" i="5" s="1"/>
  <c r="A775" i="5"/>
  <c r="E775" i="5" s="1"/>
  <c r="A776" i="5"/>
  <c r="E776" i="5" s="1"/>
  <c r="A777" i="5"/>
  <c r="E777" i="5" s="1"/>
  <c r="A778" i="5"/>
  <c r="E778" i="5" s="1"/>
  <c r="A779" i="5"/>
  <c r="E779" i="5" s="1"/>
  <c r="A780" i="5"/>
  <c r="E780" i="5" s="1"/>
  <c r="A781" i="5"/>
  <c r="E781" i="5" s="1"/>
  <c r="A782" i="5"/>
  <c r="E782" i="5" s="1"/>
  <c r="A783" i="5"/>
  <c r="E783" i="5" s="1"/>
  <c r="A784" i="5"/>
  <c r="E784" i="5" s="1"/>
  <c r="A785" i="5"/>
  <c r="E785" i="5" s="1"/>
  <c r="A786" i="5"/>
  <c r="E786" i="5" s="1"/>
  <c r="A787" i="5"/>
  <c r="E787" i="5" s="1"/>
  <c r="A788" i="5"/>
  <c r="E788" i="5" s="1"/>
  <c r="A789" i="5"/>
  <c r="E789" i="5" s="1"/>
  <c r="A790" i="5"/>
  <c r="E790" i="5" s="1"/>
  <c r="A791" i="5"/>
  <c r="E791" i="5" s="1"/>
  <c r="A792" i="5"/>
  <c r="E792" i="5" s="1"/>
  <c r="A793" i="5"/>
  <c r="E793" i="5" s="1"/>
  <c r="A794" i="5"/>
  <c r="E794" i="5" s="1"/>
  <c r="A795" i="5"/>
  <c r="E795" i="5" s="1"/>
  <c r="A796" i="5"/>
  <c r="E796" i="5" s="1"/>
  <c r="A797" i="5"/>
  <c r="E797" i="5" s="1"/>
  <c r="A798" i="5"/>
  <c r="E798" i="5" s="1"/>
  <c r="A799" i="5"/>
  <c r="E799" i="5" s="1"/>
  <c r="A800" i="5"/>
  <c r="E800" i="5" s="1"/>
  <c r="A801" i="5"/>
  <c r="E801" i="5" s="1"/>
  <c r="A802" i="5"/>
  <c r="E802" i="5" s="1"/>
  <c r="A803" i="5"/>
  <c r="E803" i="5" s="1"/>
  <c r="A804" i="5"/>
  <c r="E804" i="5" s="1"/>
  <c r="A805" i="5"/>
  <c r="E805" i="5" s="1"/>
  <c r="A806" i="5"/>
  <c r="E806" i="5" s="1"/>
  <c r="A807" i="5"/>
  <c r="E807" i="5" s="1"/>
  <c r="A808" i="5"/>
  <c r="E808" i="5" s="1"/>
  <c r="A809" i="5"/>
  <c r="E809" i="5" s="1"/>
  <c r="A810" i="5"/>
  <c r="E810" i="5" s="1"/>
  <c r="A811" i="5"/>
  <c r="E811" i="5" s="1"/>
  <c r="A812" i="5"/>
  <c r="E812" i="5" s="1"/>
  <c r="A813" i="5"/>
  <c r="E813" i="5" s="1"/>
  <c r="A814" i="5"/>
  <c r="E814" i="5" s="1"/>
  <c r="A815" i="5"/>
  <c r="E815" i="5" s="1"/>
  <c r="A816" i="5"/>
  <c r="E816" i="5" s="1"/>
  <c r="A817" i="5"/>
  <c r="E817" i="5" s="1"/>
  <c r="A818" i="5"/>
  <c r="E818" i="5" s="1"/>
  <c r="A819" i="5"/>
  <c r="E819" i="5" s="1"/>
  <c r="A820" i="5"/>
  <c r="E820" i="5" s="1"/>
  <c r="A821" i="5"/>
  <c r="E821" i="5" s="1"/>
  <c r="A822" i="5"/>
  <c r="E822" i="5" s="1"/>
  <c r="A823" i="5"/>
  <c r="E823" i="5" s="1"/>
  <c r="A824" i="5"/>
  <c r="E824" i="5" s="1"/>
  <c r="A825" i="5"/>
  <c r="E825" i="5" s="1"/>
  <c r="A826" i="5"/>
  <c r="E826" i="5" s="1"/>
  <c r="A827" i="5"/>
  <c r="E827" i="5" s="1"/>
  <c r="A828" i="5"/>
  <c r="E828" i="5" s="1"/>
  <c r="A829" i="5"/>
  <c r="E829" i="5" s="1"/>
  <c r="A830" i="5"/>
  <c r="E830" i="5" s="1"/>
  <c r="A831" i="5"/>
  <c r="E831" i="5" s="1"/>
  <c r="A832" i="5"/>
  <c r="E832" i="5" s="1"/>
  <c r="A833" i="5"/>
  <c r="E833" i="5" s="1"/>
  <c r="A834" i="5"/>
  <c r="E834" i="5" s="1"/>
  <c r="A835" i="5"/>
  <c r="E835" i="5" s="1"/>
  <c r="A836" i="5"/>
  <c r="E836" i="5" s="1"/>
  <c r="A837" i="5"/>
  <c r="E837" i="5" s="1"/>
  <c r="A838" i="5"/>
  <c r="E838" i="5" s="1"/>
  <c r="A839" i="5"/>
  <c r="E839" i="5" s="1"/>
  <c r="A840" i="5"/>
  <c r="E840" i="5" s="1"/>
  <c r="A841" i="5"/>
  <c r="E841" i="5" s="1"/>
  <c r="A842" i="5"/>
  <c r="E842" i="5" s="1"/>
  <c r="A843" i="5"/>
  <c r="E843" i="5" s="1"/>
  <c r="A844" i="5"/>
  <c r="E844" i="5" s="1"/>
  <c r="A845" i="5"/>
  <c r="E845" i="5" s="1"/>
  <c r="A846" i="5"/>
  <c r="E846" i="5" s="1"/>
  <c r="A847" i="5"/>
  <c r="E847" i="5" s="1"/>
  <c r="A848" i="5"/>
  <c r="E848" i="5" s="1"/>
  <c r="A849" i="5"/>
  <c r="E849" i="5" s="1"/>
  <c r="A850" i="5"/>
  <c r="E850" i="5" s="1"/>
  <c r="A851" i="5"/>
  <c r="E851" i="5" s="1"/>
  <c r="A852" i="5"/>
  <c r="E852" i="5" s="1"/>
  <c r="A853" i="5"/>
  <c r="E853" i="5" s="1"/>
  <c r="A854" i="5"/>
  <c r="E854" i="5" s="1"/>
  <c r="A855" i="5"/>
  <c r="E855" i="5" s="1"/>
  <c r="A856" i="5"/>
  <c r="E856" i="5" s="1"/>
  <c r="A857" i="5"/>
  <c r="E857" i="5" s="1"/>
  <c r="A858" i="5"/>
  <c r="E858" i="5" s="1"/>
  <c r="A859" i="5"/>
  <c r="E859" i="5" s="1"/>
  <c r="A860" i="5"/>
  <c r="E860" i="5" s="1"/>
  <c r="A861" i="5"/>
  <c r="E861" i="5" s="1"/>
  <c r="A862" i="5"/>
  <c r="E862" i="5" s="1"/>
  <c r="A863" i="5"/>
  <c r="E863" i="5" s="1"/>
  <c r="A864" i="5"/>
  <c r="E864" i="5" s="1"/>
  <c r="A865" i="5"/>
  <c r="E865" i="5" s="1"/>
  <c r="A866" i="5"/>
  <c r="E866" i="5" s="1"/>
  <c r="A867" i="5"/>
  <c r="E867" i="5" s="1"/>
  <c r="A868" i="5"/>
  <c r="E868" i="5" s="1"/>
  <c r="A869" i="5"/>
  <c r="E869" i="5" s="1"/>
  <c r="A870" i="5"/>
  <c r="E870" i="5" s="1"/>
  <c r="A871" i="5"/>
  <c r="E871" i="5" s="1"/>
  <c r="A872" i="5"/>
  <c r="E872" i="5" s="1"/>
  <c r="A873" i="5"/>
  <c r="E873" i="5" s="1"/>
  <c r="A874" i="5"/>
  <c r="E874" i="5" s="1"/>
  <c r="A875" i="5"/>
  <c r="E875" i="5" s="1"/>
  <c r="A876" i="5"/>
  <c r="E876" i="5" s="1"/>
  <c r="A877" i="5"/>
  <c r="E877" i="5" s="1"/>
  <c r="A878" i="5"/>
  <c r="E878" i="5" s="1"/>
  <c r="A879" i="5"/>
  <c r="E879" i="5" s="1"/>
  <c r="A880" i="5"/>
  <c r="E880" i="5" s="1"/>
  <c r="A881" i="5"/>
  <c r="E881" i="5" s="1"/>
  <c r="A882" i="5"/>
  <c r="E882" i="5" s="1"/>
  <c r="A883" i="5"/>
  <c r="E883" i="5" s="1"/>
  <c r="A884" i="5"/>
  <c r="E884" i="5" s="1"/>
  <c r="A885" i="5"/>
  <c r="E885" i="5" s="1"/>
  <c r="A886" i="5"/>
  <c r="E886" i="5" s="1"/>
  <c r="A887" i="5"/>
  <c r="E887" i="5" s="1"/>
  <c r="A888" i="5"/>
  <c r="E888" i="5" s="1"/>
  <c r="A889" i="5"/>
  <c r="E889" i="5" s="1"/>
  <c r="A890" i="5"/>
  <c r="E890" i="5" s="1"/>
  <c r="A891" i="5"/>
  <c r="E891" i="5" s="1"/>
  <c r="A892" i="5"/>
  <c r="E892" i="5" s="1"/>
  <c r="A893" i="5"/>
  <c r="E893" i="5" s="1"/>
  <c r="A894" i="5"/>
  <c r="E894" i="5" s="1"/>
  <c r="A895" i="5"/>
  <c r="E895" i="5" s="1"/>
  <c r="A896" i="5"/>
  <c r="E896" i="5" s="1"/>
  <c r="A897" i="5"/>
  <c r="E897" i="5" s="1"/>
  <c r="A898" i="5"/>
  <c r="E898" i="5" s="1"/>
  <c r="A899" i="5"/>
  <c r="E899" i="5" s="1"/>
  <c r="A900" i="5"/>
  <c r="E900" i="5" s="1"/>
  <c r="A901" i="5"/>
  <c r="E901" i="5" s="1"/>
  <c r="A902" i="5"/>
  <c r="E902" i="5" s="1"/>
  <c r="A903" i="5"/>
  <c r="E903" i="5" s="1"/>
  <c r="A904" i="5"/>
  <c r="E904" i="5" s="1"/>
  <c r="A905" i="5"/>
  <c r="E905" i="5" s="1"/>
  <c r="A906" i="5"/>
  <c r="E906" i="5" s="1"/>
  <c r="A907" i="5"/>
  <c r="E907" i="5" s="1"/>
  <c r="A908" i="5"/>
  <c r="E908" i="5" s="1"/>
  <c r="A909" i="5"/>
  <c r="E909" i="5" s="1"/>
  <c r="A910" i="5"/>
  <c r="E910" i="5" s="1"/>
  <c r="A911" i="5"/>
  <c r="E911" i="5" s="1"/>
  <c r="A912" i="5"/>
  <c r="E912" i="5" s="1"/>
  <c r="A913" i="5"/>
  <c r="E913" i="5" s="1"/>
  <c r="A914" i="5"/>
  <c r="E914" i="5" s="1"/>
  <c r="A915" i="5"/>
  <c r="E915" i="5" s="1"/>
  <c r="A916" i="5"/>
  <c r="E916" i="5" s="1"/>
  <c r="A917" i="5"/>
  <c r="E917" i="5" s="1"/>
  <c r="A918" i="5"/>
  <c r="E918" i="5" s="1"/>
  <c r="A919" i="5"/>
  <c r="E919" i="5" s="1"/>
  <c r="A920" i="5"/>
  <c r="E920" i="5" s="1"/>
  <c r="A921" i="5"/>
  <c r="E921" i="5" s="1"/>
  <c r="A922" i="5"/>
  <c r="E922" i="5" s="1"/>
  <c r="A923" i="5"/>
  <c r="E923" i="5" s="1"/>
  <c r="A924" i="5"/>
  <c r="E924" i="5" s="1"/>
  <c r="A925" i="5"/>
  <c r="E925" i="5" s="1"/>
  <c r="A926" i="5"/>
  <c r="E926" i="5" s="1"/>
  <c r="A927" i="5"/>
  <c r="E927" i="5" s="1"/>
  <c r="A928" i="5"/>
  <c r="E928" i="5" s="1"/>
  <c r="A929" i="5"/>
  <c r="E929" i="5" s="1"/>
  <c r="A930" i="5"/>
  <c r="E930" i="5" s="1"/>
  <c r="A931" i="5"/>
  <c r="E931" i="5" s="1"/>
  <c r="A932" i="5"/>
  <c r="E932" i="5" s="1"/>
  <c r="A933" i="5"/>
  <c r="E933" i="5" s="1"/>
  <c r="A934" i="5"/>
  <c r="E934" i="5" s="1"/>
  <c r="A935" i="5"/>
  <c r="E935" i="5" s="1"/>
  <c r="A936" i="5"/>
  <c r="E936" i="5" s="1"/>
  <c r="A937" i="5"/>
  <c r="E937" i="5" s="1"/>
  <c r="A938" i="5"/>
  <c r="E938" i="5" s="1"/>
  <c r="A939" i="5"/>
  <c r="E939" i="5" s="1"/>
  <c r="A940" i="5"/>
  <c r="E940" i="5" s="1"/>
  <c r="A941" i="5"/>
  <c r="E941" i="5" s="1"/>
  <c r="A942" i="5"/>
  <c r="E942" i="5" s="1"/>
  <c r="A943" i="5"/>
  <c r="E943" i="5" s="1"/>
  <c r="A944" i="5"/>
  <c r="E944" i="5" s="1"/>
  <c r="A945" i="5"/>
  <c r="E945" i="5" s="1"/>
  <c r="A946" i="5"/>
  <c r="E946" i="5" s="1"/>
  <c r="A947" i="5"/>
  <c r="E947" i="5" s="1"/>
  <c r="A948" i="5"/>
  <c r="E948" i="5" s="1"/>
  <c r="A949" i="5"/>
  <c r="E949" i="5" s="1"/>
  <c r="A950" i="5"/>
  <c r="E950" i="5" s="1"/>
  <c r="A951" i="5"/>
  <c r="E951" i="5" s="1"/>
  <c r="A952" i="5"/>
  <c r="E952" i="5" s="1"/>
  <c r="A953" i="5"/>
  <c r="E953" i="5" s="1"/>
  <c r="A954" i="5"/>
  <c r="E954" i="5" s="1"/>
  <c r="A955" i="5"/>
  <c r="E955" i="5" s="1"/>
  <c r="A956" i="5"/>
  <c r="E956" i="5" s="1"/>
  <c r="A957" i="5"/>
  <c r="E957" i="5" s="1"/>
  <c r="A958" i="5"/>
  <c r="E958" i="5" s="1"/>
  <c r="A959" i="5"/>
  <c r="E959" i="5" s="1"/>
  <c r="A960" i="5"/>
  <c r="E960" i="5" s="1"/>
  <c r="A961" i="5"/>
  <c r="E961" i="5" s="1"/>
  <c r="A962" i="5"/>
  <c r="E962" i="5" s="1"/>
  <c r="A963" i="5"/>
  <c r="E963" i="5" s="1"/>
  <c r="A964" i="5"/>
  <c r="E964" i="5" s="1"/>
  <c r="A965" i="5"/>
  <c r="E965" i="5" s="1"/>
  <c r="A966" i="5"/>
  <c r="E966" i="5" s="1"/>
  <c r="A967" i="5"/>
  <c r="E967" i="5" s="1"/>
  <c r="A968" i="5"/>
  <c r="E968" i="5" s="1"/>
  <c r="A969" i="5"/>
  <c r="E969" i="5" s="1"/>
  <c r="A970" i="5"/>
  <c r="E970" i="5" s="1"/>
  <c r="A971" i="5"/>
  <c r="E971" i="5" s="1"/>
  <c r="A972" i="5"/>
  <c r="E972" i="5" s="1"/>
  <c r="A973" i="5"/>
  <c r="E973" i="5" s="1"/>
  <c r="A974" i="5"/>
  <c r="E974" i="5" s="1"/>
  <c r="A975" i="5"/>
  <c r="E975" i="5" s="1"/>
  <c r="A976" i="5"/>
  <c r="E976" i="5" s="1"/>
  <c r="A977" i="5"/>
  <c r="E977" i="5" s="1"/>
  <c r="A978" i="5"/>
  <c r="E978" i="5" s="1"/>
  <c r="A979" i="5"/>
  <c r="E979" i="5" s="1"/>
  <c r="A980" i="5"/>
  <c r="E980" i="5" s="1"/>
  <c r="A981" i="5"/>
  <c r="E981" i="5" s="1"/>
  <c r="A982" i="5"/>
  <c r="E982" i="5" s="1"/>
  <c r="A983" i="5"/>
  <c r="E983" i="5" s="1"/>
  <c r="A984" i="5"/>
  <c r="E984" i="5" s="1"/>
  <c r="A985" i="5"/>
  <c r="E985" i="5" s="1"/>
  <c r="A986" i="5"/>
  <c r="E986" i="5" s="1"/>
  <c r="A987" i="5"/>
  <c r="E987" i="5" s="1"/>
  <c r="A988" i="5"/>
  <c r="E988" i="5" s="1"/>
  <c r="A989" i="5"/>
  <c r="E989" i="5" s="1"/>
  <c r="A990" i="5"/>
  <c r="E990" i="5" s="1"/>
  <c r="A991" i="5"/>
  <c r="E991" i="5" s="1"/>
  <c r="A992" i="5"/>
  <c r="E992" i="5" s="1"/>
  <c r="A993" i="5"/>
  <c r="E993" i="5" s="1"/>
  <c r="A994" i="5"/>
  <c r="E994" i="5" s="1"/>
  <c r="A995" i="5"/>
  <c r="E995" i="5" s="1"/>
  <c r="A996" i="5"/>
  <c r="E996" i="5" s="1"/>
  <c r="A997" i="5"/>
  <c r="E997" i="5" s="1"/>
  <c r="A998" i="5"/>
  <c r="E998" i="5" s="1"/>
  <c r="A999" i="5"/>
  <c r="E999" i="5" s="1"/>
  <c r="A1000" i="5"/>
  <c r="E1000" i="5" s="1"/>
  <c r="A1001" i="5"/>
  <c r="E1001" i="5" s="1"/>
  <c r="A1002" i="5"/>
  <c r="E1002" i="5" s="1"/>
  <c r="A1003" i="5"/>
  <c r="E1003" i="5" s="1"/>
  <c r="A1004" i="5"/>
  <c r="E1004" i="5" s="1"/>
  <c r="A1005" i="5"/>
  <c r="E1005" i="5" s="1"/>
  <c r="A1006" i="5"/>
  <c r="E1006" i="5" s="1"/>
  <c r="A1007" i="5"/>
  <c r="E1007" i="5" s="1"/>
  <c r="A1008" i="5"/>
  <c r="E1008" i="5" s="1"/>
  <c r="A1009" i="5"/>
  <c r="E1009" i="5" s="1"/>
  <c r="A1010" i="5"/>
  <c r="E1010" i="5" s="1"/>
  <c r="A1011" i="5"/>
  <c r="E1011" i="5" s="1"/>
  <c r="A1012" i="5"/>
  <c r="E1012" i="5" s="1"/>
  <c r="A1013" i="5"/>
  <c r="E1013" i="5" s="1"/>
  <c r="A1014" i="5"/>
  <c r="E1014" i="5" s="1"/>
  <c r="A1015" i="5"/>
  <c r="E1015" i="5" s="1"/>
  <c r="A1016" i="5"/>
  <c r="E1016" i="5" s="1"/>
  <c r="A1017" i="5"/>
  <c r="E1017" i="5" s="1"/>
  <c r="A1018" i="5"/>
  <c r="E1018" i="5" s="1"/>
  <c r="A1019" i="5"/>
  <c r="E1019" i="5" s="1"/>
  <c r="A1020" i="5"/>
  <c r="E1020" i="5" s="1"/>
  <c r="A1021" i="5"/>
  <c r="E1021" i="5" s="1"/>
  <c r="A1022" i="5"/>
  <c r="E1022" i="5" s="1"/>
  <c r="A1023" i="5"/>
  <c r="E1023" i="5" s="1"/>
  <c r="A1024" i="5"/>
  <c r="E1024" i="5" s="1"/>
  <c r="A1025" i="5"/>
  <c r="E1025" i="5" s="1"/>
  <c r="A1026" i="5"/>
  <c r="E1026" i="5" s="1"/>
  <c r="A1027" i="5"/>
  <c r="E1027" i="5" s="1"/>
  <c r="A1028" i="5"/>
  <c r="E1028" i="5" s="1"/>
  <c r="A1029" i="5"/>
  <c r="E1029" i="5" s="1"/>
  <c r="A1030" i="5"/>
  <c r="E1030" i="5" s="1"/>
  <c r="A1031" i="5"/>
  <c r="E1031" i="5" s="1"/>
  <c r="A1032" i="5"/>
  <c r="E1032" i="5" s="1"/>
  <c r="A1033" i="5"/>
  <c r="E1033" i="5" s="1"/>
  <c r="A1034" i="5"/>
  <c r="E1034" i="5" s="1"/>
  <c r="A1035" i="5"/>
  <c r="E1035" i="5" s="1"/>
  <c r="A1036" i="5"/>
  <c r="E1036" i="5" s="1"/>
  <c r="A1037" i="5"/>
  <c r="E1037" i="5" s="1"/>
  <c r="A1038" i="5"/>
  <c r="E1038" i="5" s="1"/>
  <c r="A1039" i="5"/>
  <c r="E1039" i="5" s="1"/>
  <c r="A1040" i="5"/>
  <c r="E1040" i="5" s="1"/>
  <c r="A1041" i="5"/>
  <c r="E1041" i="5" s="1"/>
  <c r="A1042" i="5"/>
  <c r="E1042" i="5" s="1"/>
  <c r="A1043" i="5"/>
  <c r="E1043" i="5" s="1"/>
  <c r="A1044" i="5"/>
  <c r="E1044" i="5" s="1"/>
  <c r="A1045" i="5"/>
  <c r="E1045" i="5" s="1"/>
  <c r="A1046" i="5"/>
  <c r="E1046" i="5" s="1"/>
  <c r="A1047" i="5"/>
  <c r="E1047" i="5" s="1"/>
  <c r="A1048" i="5"/>
  <c r="E1048" i="5" s="1"/>
  <c r="A1049" i="5"/>
  <c r="E1049" i="5" s="1"/>
  <c r="A1050" i="5"/>
  <c r="E1050" i="5" s="1"/>
  <c r="A1051" i="5"/>
  <c r="E1051" i="5" s="1"/>
  <c r="A1052" i="5"/>
  <c r="E1052" i="5" s="1"/>
  <c r="A1053" i="5"/>
  <c r="E1053" i="5" s="1"/>
  <c r="A1054" i="5"/>
  <c r="E1054" i="5" s="1"/>
  <c r="A1055" i="5"/>
  <c r="E1055" i="5" s="1"/>
  <c r="A1056" i="5"/>
  <c r="E1056" i="5" s="1"/>
  <c r="A1057" i="5"/>
  <c r="E1057" i="5" s="1"/>
  <c r="A1058" i="5"/>
  <c r="E1058" i="5" s="1"/>
  <c r="A1059" i="5"/>
  <c r="E1059" i="5" s="1"/>
  <c r="A1060" i="5"/>
  <c r="E1060" i="5" s="1"/>
  <c r="A1061" i="5"/>
  <c r="E1061" i="5" s="1"/>
  <c r="A1062" i="5"/>
  <c r="E1062" i="5" s="1"/>
  <c r="A1063" i="5"/>
  <c r="E1063" i="5" s="1"/>
  <c r="A1064" i="5"/>
  <c r="E1064" i="5" s="1"/>
  <c r="A1065" i="5"/>
  <c r="E1065" i="5" s="1"/>
  <c r="A1066" i="5"/>
  <c r="E1066" i="5" s="1"/>
  <c r="A1067" i="5"/>
  <c r="E1067" i="5" s="1"/>
  <c r="A1068" i="5"/>
  <c r="E1068" i="5" s="1"/>
  <c r="A1069" i="5"/>
  <c r="E1069" i="5" s="1"/>
  <c r="A1070" i="5"/>
  <c r="E1070" i="5" s="1"/>
  <c r="A1071" i="5"/>
  <c r="E1071" i="5" s="1"/>
  <c r="A1072" i="5"/>
  <c r="E1072" i="5" s="1"/>
  <c r="A1073" i="5"/>
  <c r="E1073" i="5" s="1"/>
  <c r="A1074" i="5"/>
  <c r="E1074" i="5" s="1"/>
  <c r="A1075" i="5"/>
  <c r="E1075" i="5" s="1"/>
  <c r="A1076" i="5"/>
  <c r="E1076" i="5" s="1"/>
  <c r="A1077" i="5"/>
  <c r="E1077" i="5" s="1"/>
  <c r="A1078" i="5"/>
  <c r="E1078" i="5" s="1"/>
  <c r="A1079" i="5"/>
  <c r="E1079" i="5" s="1"/>
  <c r="A1080" i="5"/>
  <c r="E1080" i="5" s="1"/>
  <c r="A1081" i="5"/>
  <c r="E1081" i="5" s="1"/>
  <c r="A1082" i="5"/>
  <c r="E1082" i="5" s="1"/>
  <c r="A1083" i="5"/>
  <c r="E1083" i="5" s="1"/>
  <c r="A1084" i="5"/>
  <c r="E1084" i="5" s="1"/>
  <c r="A1085" i="5"/>
  <c r="E1085" i="5" s="1"/>
  <c r="A1086" i="5"/>
  <c r="E1086" i="5" s="1"/>
  <c r="A1087" i="5"/>
  <c r="E1087" i="5" s="1"/>
  <c r="A1088" i="5"/>
  <c r="E1088" i="5" s="1"/>
  <c r="A1089" i="5"/>
  <c r="E1089" i="5" s="1"/>
  <c r="A1090" i="5"/>
  <c r="E1090" i="5" s="1"/>
  <c r="A1091" i="5"/>
  <c r="E1091" i="5" s="1"/>
  <c r="A1092" i="5"/>
  <c r="E1092" i="5" s="1"/>
  <c r="A1093" i="5"/>
  <c r="E1093" i="5" s="1"/>
  <c r="A1094" i="5"/>
  <c r="E1094" i="5" s="1"/>
  <c r="A1095" i="5"/>
  <c r="E1095" i="5" s="1"/>
  <c r="A1096" i="5"/>
  <c r="E1096" i="5" s="1"/>
  <c r="A1097" i="5"/>
  <c r="E1097" i="5" s="1"/>
  <c r="A1098" i="5"/>
  <c r="E1098" i="5" s="1"/>
  <c r="A1099" i="5"/>
  <c r="E1099" i="5" s="1"/>
  <c r="A1100" i="5"/>
  <c r="E1100" i="5" s="1"/>
  <c r="A1101" i="5"/>
  <c r="E1101" i="5" s="1"/>
  <c r="A1102" i="5"/>
  <c r="E1102" i="5" s="1"/>
  <c r="A1103" i="5"/>
  <c r="E1103" i="5" s="1"/>
  <c r="A1104" i="5"/>
  <c r="E1104" i="5" s="1"/>
  <c r="A1105" i="5"/>
  <c r="E1105" i="5" s="1"/>
  <c r="A1106" i="5"/>
  <c r="E1106" i="5" s="1"/>
  <c r="A1107" i="5"/>
  <c r="E1107" i="5" s="1"/>
  <c r="A1108" i="5"/>
  <c r="E1108" i="5" s="1"/>
  <c r="A1109" i="5"/>
  <c r="E1109" i="5" s="1"/>
  <c r="A1110" i="5"/>
  <c r="E1110" i="5" s="1"/>
  <c r="A1111" i="5"/>
  <c r="E1111" i="5" s="1"/>
  <c r="A1112" i="5"/>
  <c r="E1112" i="5" s="1"/>
  <c r="A1113" i="5"/>
  <c r="E1113" i="5" s="1"/>
  <c r="A1114" i="5"/>
  <c r="E1114" i="5" s="1"/>
  <c r="A1115" i="5"/>
  <c r="E1115" i="5" s="1"/>
  <c r="A1116" i="5"/>
  <c r="E1116" i="5" s="1"/>
  <c r="A1117" i="5"/>
  <c r="E1117" i="5" s="1"/>
  <c r="A1118" i="5"/>
  <c r="E1118" i="5" s="1"/>
  <c r="A1119" i="5"/>
  <c r="E1119" i="5" s="1"/>
  <c r="A1120" i="5"/>
  <c r="E1120" i="5" s="1"/>
  <c r="A1121" i="5"/>
  <c r="E1121" i="5" s="1"/>
  <c r="A1122" i="5"/>
  <c r="E1122" i="5" s="1"/>
  <c r="A1123" i="5"/>
  <c r="E1123" i="5" s="1"/>
  <c r="A1124" i="5"/>
  <c r="E1124" i="5" s="1"/>
  <c r="A1125" i="5"/>
  <c r="E1125" i="5" s="1"/>
  <c r="A1126" i="5"/>
  <c r="E1126" i="5" s="1"/>
  <c r="A1127" i="5"/>
  <c r="E1127" i="5" s="1"/>
  <c r="A1128" i="5"/>
  <c r="E1128" i="5" s="1"/>
  <c r="A1129" i="5"/>
  <c r="E1129" i="5" s="1"/>
  <c r="A1130" i="5"/>
  <c r="E1130" i="5" s="1"/>
  <c r="A1131" i="5"/>
  <c r="E1131" i="5" s="1"/>
  <c r="A1132" i="5"/>
  <c r="E1132" i="5" s="1"/>
  <c r="A1133" i="5"/>
  <c r="E1133" i="5" s="1"/>
  <c r="A1134" i="5"/>
  <c r="E1134" i="5" s="1"/>
  <c r="A1135" i="5"/>
  <c r="E1135" i="5" s="1"/>
  <c r="A1136" i="5"/>
  <c r="E1136" i="5" s="1"/>
  <c r="A1137" i="5"/>
  <c r="E1137" i="5" s="1"/>
  <c r="A1138" i="5"/>
  <c r="E1138" i="5" s="1"/>
  <c r="A1139" i="5"/>
  <c r="E1139" i="5" s="1"/>
  <c r="A1140" i="5"/>
  <c r="E1140" i="5" s="1"/>
  <c r="A1141" i="5"/>
  <c r="E1141" i="5" s="1"/>
  <c r="A1142" i="5"/>
  <c r="E1142" i="5" s="1"/>
  <c r="A1143" i="5"/>
  <c r="E1143" i="5" s="1"/>
  <c r="A1144" i="5"/>
  <c r="E1144" i="5" s="1"/>
  <c r="A1145" i="5"/>
  <c r="E1145" i="5" s="1"/>
  <c r="A1146" i="5"/>
  <c r="E1146" i="5" s="1"/>
  <c r="A1147" i="5"/>
  <c r="E1147" i="5" s="1"/>
  <c r="A1148" i="5"/>
  <c r="E1148" i="5" s="1"/>
  <c r="A1149" i="5"/>
  <c r="E1149" i="5" s="1"/>
  <c r="A1150" i="5"/>
  <c r="E1150" i="5" s="1"/>
  <c r="A1151" i="5"/>
  <c r="E1151" i="5" s="1"/>
  <c r="A1152" i="5"/>
  <c r="E1152" i="5" s="1"/>
  <c r="A1153" i="5"/>
  <c r="E1153" i="5" s="1"/>
  <c r="A1154" i="5"/>
  <c r="E1154" i="5" s="1"/>
  <c r="A1155" i="5"/>
  <c r="E1155" i="5" s="1"/>
  <c r="A1156" i="5"/>
  <c r="E1156" i="5" s="1"/>
  <c r="A1157" i="5"/>
  <c r="E1157" i="5" s="1"/>
  <c r="A1158" i="5"/>
  <c r="E1158" i="5" s="1"/>
  <c r="A1159" i="5"/>
  <c r="E1159" i="5" s="1"/>
  <c r="A1160" i="5"/>
  <c r="E1160" i="5" s="1"/>
  <c r="A1161" i="5"/>
  <c r="E1161" i="5" s="1"/>
  <c r="A1162" i="5"/>
  <c r="E1162" i="5" s="1"/>
  <c r="A1163" i="5"/>
  <c r="E1163" i="5" s="1"/>
  <c r="A1164" i="5"/>
  <c r="E1164" i="5" s="1"/>
  <c r="A1165" i="5"/>
  <c r="E1165" i="5" s="1"/>
  <c r="A1166" i="5"/>
  <c r="E1166" i="5" s="1"/>
  <c r="A1167" i="5"/>
  <c r="E1167" i="5" s="1"/>
  <c r="A1168" i="5"/>
  <c r="E1168" i="5" s="1"/>
  <c r="A1169" i="5"/>
  <c r="E1169" i="5" s="1"/>
  <c r="A1170" i="5"/>
  <c r="E1170" i="5" s="1"/>
  <c r="A1171" i="5"/>
  <c r="E1171" i="5" s="1"/>
  <c r="A1172" i="5"/>
  <c r="E1172" i="5" s="1"/>
  <c r="A1173" i="5"/>
  <c r="E1173" i="5" s="1"/>
  <c r="A1174" i="5"/>
  <c r="E1174" i="5" s="1"/>
  <c r="A1175" i="5"/>
  <c r="E1175" i="5" s="1"/>
  <c r="A1176" i="5"/>
  <c r="E1176" i="5" s="1"/>
  <c r="A1177" i="5"/>
  <c r="E1177" i="5" s="1"/>
  <c r="A1178" i="5"/>
  <c r="E1178" i="5" s="1"/>
  <c r="A1179" i="5"/>
  <c r="E1179" i="5" s="1"/>
  <c r="A1180" i="5"/>
  <c r="E1180" i="5" s="1"/>
  <c r="A1181" i="5"/>
  <c r="E1181" i="5" s="1"/>
  <c r="A1182" i="5"/>
  <c r="E1182" i="5" s="1"/>
  <c r="A1183" i="5"/>
  <c r="E1183" i="5" s="1"/>
  <c r="A1184" i="5"/>
  <c r="E1184" i="5" s="1"/>
  <c r="A1185" i="5"/>
  <c r="E1185" i="5" s="1"/>
  <c r="A1186" i="5"/>
  <c r="E1186" i="5" s="1"/>
  <c r="A1187" i="5"/>
  <c r="E1187" i="5" s="1"/>
  <c r="A1188" i="5"/>
  <c r="E1188" i="5" s="1"/>
  <c r="A1189" i="5"/>
  <c r="E1189" i="5" s="1"/>
  <c r="A1190" i="5"/>
  <c r="E1190" i="5" s="1"/>
  <c r="A1191" i="5"/>
  <c r="E1191" i="5" s="1"/>
  <c r="A1192" i="5"/>
  <c r="E1192" i="5" s="1"/>
  <c r="A1193" i="5"/>
  <c r="E1193" i="5" s="1"/>
  <c r="A1194" i="5"/>
  <c r="E1194" i="5" s="1"/>
  <c r="A1195" i="5"/>
  <c r="E1195" i="5" s="1"/>
  <c r="A1196" i="5"/>
  <c r="E1196" i="5" s="1"/>
  <c r="A1197" i="5"/>
  <c r="E1197" i="5" s="1"/>
  <c r="A1198" i="5"/>
  <c r="E1198" i="5" s="1"/>
  <c r="A1199" i="5"/>
  <c r="E1199" i="5" s="1"/>
  <c r="A1200" i="5"/>
  <c r="E1200" i="5" s="1"/>
  <c r="A1201" i="5"/>
  <c r="E1201" i="5" s="1"/>
  <c r="A1202" i="5"/>
  <c r="E1202" i="5" s="1"/>
  <c r="A1203" i="5"/>
  <c r="E1203" i="5" s="1"/>
  <c r="A1204" i="5"/>
  <c r="E1204" i="5" s="1"/>
  <c r="A1205" i="5"/>
  <c r="E1205" i="5" s="1"/>
  <c r="A1206" i="5"/>
  <c r="E1206" i="5" s="1"/>
  <c r="A1207" i="5"/>
  <c r="E1207" i="5" s="1"/>
  <c r="A1208" i="5"/>
  <c r="E1208" i="5" s="1"/>
  <c r="A1209" i="5"/>
  <c r="E1209" i="5" s="1"/>
  <c r="A1210" i="5"/>
  <c r="E1210" i="5" s="1"/>
  <c r="A1211" i="5"/>
  <c r="E1211" i="5" s="1"/>
  <c r="A1212" i="5"/>
  <c r="E1212" i="5" s="1"/>
  <c r="A1213" i="5"/>
  <c r="E1213" i="5" s="1"/>
  <c r="A1214" i="5"/>
  <c r="E1214" i="5" s="1"/>
  <c r="A1215" i="5"/>
  <c r="E1215" i="5" s="1"/>
  <c r="A1216" i="5"/>
  <c r="E1216" i="5" s="1"/>
  <c r="A1217" i="5"/>
  <c r="E1217" i="5" s="1"/>
  <c r="A1218" i="5"/>
  <c r="E1218" i="5" s="1"/>
  <c r="A1219" i="5"/>
  <c r="E1219" i="5" s="1"/>
  <c r="A1220" i="5"/>
  <c r="E1220" i="5" s="1"/>
  <c r="A1221" i="5"/>
  <c r="E1221" i="5" s="1"/>
  <c r="A1222" i="5"/>
  <c r="E1222" i="5" s="1"/>
  <c r="A1223" i="5"/>
  <c r="E1223" i="5" s="1"/>
  <c r="A1224" i="5"/>
  <c r="E1224" i="5" s="1"/>
  <c r="A1225" i="5"/>
  <c r="E1225" i="5" s="1"/>
  <c r="A1226" i="5"/>
  <c r="E1226" i="5" s="1"/>
  <c r="A1227" i="5"/>
  <c r="E1227" i="5" s="1"/>
  <c r="A1228" i="5"/>
  <c r="E1228" i="5" s="1"/>
  <c r="A1229" i="5"/>
  <c r="E1229" i="5" s="1"/>
  <c r="A1230" i="5"/>
  <c r="E1230" i="5" s="1"/>
  <c r="A1231" i="5"/>
  <c r="E1231" i="5" s="1"/>
  <c r="A1232" i="5"/>
  <c r="E1232" i="5" s="1"/>
  <c r="A1233" i="5"/>
  <c r="E1233" i="5" s="1"/>
  <c r="A1234" i="5"/>
  <c r="E1234" i="5" s="1"/>
  <c r="A4" i="5"/>
  <c r="E4" i="5" s="1"/>
  <c r="M33" i="1" l="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sharedStrings.xml><?xml version="1.0" encoding="utf-8"?>
<sst xmlns="http://schemas.openxmlformats.org/spreadsheetml/2006/main" count="25757" uniqueCount="3516">
  <si>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</si>
  <si>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</si>
  <si>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</si>
  <si>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</si>
  <si>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</si>
  <si>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</si>
  <si>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</si>
  <si>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</si>
  <si>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</si>
  <si>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</si>
  <si>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</si>
  <si>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</si>
  <si>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</si>
  <si>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</si>
  <si>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</si>
  <si>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</si>
  <si>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</si>
  <si>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</si>
  <si>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</si>
  <si>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</si>
  <si>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</si>
  <si>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</si>
  <si>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</si>
  <si>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</si>
  <si>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</si>
  <si>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</si>
  <si>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</si>
  <si>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</si>
  <si>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</si>
  <si>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</si>
  <si>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</si>
  <si>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</si>
  <si>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</si>
  <si>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</si>
  <si>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</si>
  <si>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</si>
  <si>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</si>
  <si>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</si>
  <si>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</si>
  <si>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</si>
  <si>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</si>
  <si>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</si>
  <si>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</si>
  <si>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</si>
  <si>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</si>
  <si>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</si>
  <si>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</si>
  <si>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</si>
  <si>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</si>
  <si>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</si>
  <si>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</si>
  <si>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</si>
  <si>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</si>
  <si>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</si>
  <si>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</si>
  <si>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</si>
  <si>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</si>
  <si>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</si>
  <si>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</si>
  <si>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</si>
  <si>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</si>
  <si>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</si>
  <si>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</si>
  <si>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</si>
  <si>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</si>
  <si>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</si>
  <si>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</si>
  <si>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</si>
  <si>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</si>
  <si>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</si>
  <si>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</si>
  <si>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</si>
  <si>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</si>
  <si>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</si>
  <si>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</si>
  <si>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</si>
  <si>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</si>
  <si>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</si>
  <si>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</si>
  <si>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</si>
  <si>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</si>
  <si>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</si>
  <si>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</si>
  <si>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</si>
  <si>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</si>
  <si>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</si>
  <si>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</si>
  <si>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</si>
  <si>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</si>
  <si>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</si>
  <si>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</si>
  <si>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</si>
  <si>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</si>
  <si>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</si>
  <si>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</si>
  <si>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</si>
  <si>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</si>
  <si>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</si>
  <si>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</si>
  <si>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</si>
  <si>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</si>
  <si>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</si>
  <si>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</si>
  <si>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</si>
  <si>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</si>
  <si>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</si>
  <si>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</si>
  <si>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</si>
  <si>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</si>
  <si>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</si>
  <si>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</si>
  <si>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</si>
  <si>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</si>
  <si>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</si>
  <si>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</si>
  <si>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</si>
  <si>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</si>
  <si>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</si>
  <si>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</si>
  <si>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</si>
  <si>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</si>
  <si>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</si>
  <si>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</si>
  <si>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</si>
  <si>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</si>
  <si>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</si>
  <si>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</si>
  <si>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</si>
  <si>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</si>
  <si>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</si>
  <si>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</si>
  <si>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</si>
  <si>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</si>
  <si>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</si>
  <si>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</si>
  <si>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</si>
  <si>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</si>
  <si>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</si>
  <si>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</si>
  <si>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</si>
  <si>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</si>
  <si>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</si>
  <si>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</si>
  <si>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</si>
  <si>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</si>
  <si>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</si>
  <si>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</si>
  <si>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</si>
  <si>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</si>
  <si>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</si>
  <si>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</si>
  <si>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</si>
  <si>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</si>
  <si>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</si>
  <si>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</si>
  <si>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</si>
  <si>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</si>
  <si>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</si>
  <si>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</si>
  <si>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</si>
  <si>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</si>
  <si>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</si>
  <si>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</si>
  <si>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</si>
  <si>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</si>
  <si>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</si>
  <si>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</si>
  <si>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</si>
  <si>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</si>
  <si>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</si>
  <si>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</si>
  <si>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</si>
  <si>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</si>
  <si>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</si>
  <si>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</si>
  <si>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</si>
  <si>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</si>
  <si>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</si>
  <si>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</si>
  <si>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</si>
  <si>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</si>
  <si>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</si>
  <si>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</si>
  <si>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</si>
  <si>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</si>
  <si>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</si>
  <si>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</si>
  <si>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</si>
  <si>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</si>
  <si>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</si>
  <si>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</si>
  <si>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</si>
  <si>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</si>
  <si>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</si>
  <si>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</si>
  <si>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</si>
  <si>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</si>
  <si>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</si>
  <si>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</si>
  <si>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</si>
  <si>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</si>
  <si>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</si>
  <si>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</si>
  <si>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</si>
  <si>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</si>
  <si>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</si>
  <si>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</si>
  <si>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</si>
  <si>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</si>
  <si>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</si>
  <si>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</si>
  <si>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</si>
  <si>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</si>
  <si>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</si>
  <si>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</si>
  <si>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</si>
  <si>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</si>
  <si>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</si>
  <si>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</si>
  <si>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</si>
  <si>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</si>
  <si>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</si>
  <si>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</si>
  <si>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</si>
  <si>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</si>
  <si>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</si>
  <si>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</si>
  <si>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</si>
  <si>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</si>
  <si>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</si>
  <si>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</si>
  <si>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</si>
  <si>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</si>
  <si>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</si>
  <si>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</si>
  <si>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</si>
  <si>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</si>
  <si>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</si>
  <si>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</si>
  <si>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</si>
  <si>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</si>
  <si>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</si>
  <si>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</si>
  <si>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</si>
  <si>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</si>
  <si>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</si>
  <si>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</si>
  <si>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</si>
  <si>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</si>
  <si>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</si>
  <si>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</si>
  <si>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</si>
  <si>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</si>
  <si>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</si>
  <si>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</si>
  <si>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</si>
  <si>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</si>
  <si>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</si>
  <si>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</si>
  <si>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</si>
  <si>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</si>
  <si>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</si>
  <si>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</si>
  <si>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</si>
  <si>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</si>
  <si>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</si>
  <si>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</si>
  <si>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</si>
  <si>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</si>
  <si>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</si>
  <si>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</si>
  <si>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</si>
  <si>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</si>
  <si>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</si>
  <si>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</si>
  <si>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</si>
  <si>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</si>
  <si>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</si>
  <si>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</si>
  <si>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</si>
  <si>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</si>
  <si>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</si>
  <si>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</si>
  <si>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</si>
  <si>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</si>
  <si>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</si>
  <si>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</si>
  <si>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</si>
  <si>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</si>
  <si>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</si>
  <si>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</si>
  <si>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</si>
  <si>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</si>
  <si>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</si>
  <si>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</si>
  <si>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</si>
  <si>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</si>
  <si>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</si>
  <si>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</si>
  <si>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</si>
  <si>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</si>
  <si>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</si>
  <si>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</si>
  <si>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</si>
  <si>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</si>
  <si>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</si>
  <si>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</si>
  <si>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</si>
  <si>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</si>
  <si>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</si>
  <si>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</si>
  <si>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</si>
  <si>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</si>
  <si>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</si>
  <si>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</si>
  <si>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</si>
  <si>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</si>
  <si>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</si>
  <si>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</si>
  <si>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</si>
  <si>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</si>
  <si>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</si>
  <si>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</si>
  <si>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</si>
  <si>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</si>
  <si>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</si>
  <si>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</si>
  <si>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</si>
  <si>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</si>
  <si>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</si>
  <si>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</si>
  <si>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</si>
  <si>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</si>
  <si>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</si>
  <si>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</si>
  <si>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</si>
  <si>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</si>
  <si>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</si>
  <si>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</si>
  <si>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</si>
  <si>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</si>
  <si>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</si>
  <si>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</si>
  <si>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</si>
  <si>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</si>
  <si>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</si>
  <si>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</si>
  <si>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</si>
  <si>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</si>
  <si>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</si>
  <si>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</si>
  <si>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</si>
  <si>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</si>
  <si>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</si>
  <si>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</si>
  <si>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</si>
  <si>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</si>
  <si>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</si>
  <si>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</si>
  <si>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</si>
  <si>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</si>
  <si>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</si>
  <si>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</si>
  <si>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</si>
  <si>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</si>
  <si>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</si>
  <si>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</si>
  <si>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</si>
  <si>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</si>
  <si>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</si>
  <si>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</si>
  <si>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</si>
  <si>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</si>
  <si>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</si>
  <si>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</si>
  <si>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</si>
  <si>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</si>
  <si>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</si>
  <si>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</si>
  <si>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</si>
  <si>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</si>
  <si>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</si>
  <si>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</si>
  <si>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</si>
  <si>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</si>
  <si>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</si>
  <si>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</si>
  <si>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</si>
  <si>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</si>
  <si>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</si>
  <si>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</si>
  <si>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</si>
  <si>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</si>
  <si>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</si>
  <si>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</si>
  <si>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</si>
  <si>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</si>
  <si>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</si>
  <si>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</si>
  <si>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</si>
  <si>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</si>
  <si>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</si>
  <si>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</si>
  <si>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</si>
  <si>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</si>
  <si>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</si>
  <si>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</si>
  <si>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</si>
  <si>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</si>
  <si>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</si>
  <si>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</si>
  <si>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</si>
  <si>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</si>
  <si>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</si>
  <si>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</si>
  <si>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</si>
  <si>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</si>
  <si>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</si>
  <si>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</si>
  <si>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</si>
  <si>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</si>
  <si>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</si>
  <si>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</si>
  <si>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</si>
  <si>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</si>
  <si>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</si>
  <si>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</si>
  <si>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</si>
  <si>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</si>
  <si>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</si>
  <si>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</si>
  <si>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</si>
  <si>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</si>
  <si>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</si>
  <si>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</si>
  <si>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</si>
  <si>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</si>
  <si>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</si>
  <si>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</si>
  <si>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</si>
  <si>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</si>
  <si>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</si>
  <si>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</si>
  <si>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</si>
  <si>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</si>
  <si>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</si>
  <si>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</si>
  <si>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</si>
  <si>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</si>
  <si>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</si>
  <si>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</si>
  <si>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</si>
  <si>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</si>
  <si>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</si>
  <si>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</si>
  <si>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</si>
  <si>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</si>
  <si>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</si>
  <si>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</si>
  <si>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</si>
  <si>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</si>
  <si>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</si>
  <si>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</si>
  <si>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</si>
  <si>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</si>
  <si>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</si>
  <si>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</si>
  <si>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</si>
  <si>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</si>
  <si>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</si>
  <si>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</si>
  <si>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</si>
  <si>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</si>
  <si>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</si>
  <si>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</si>
  <si>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</si>
  <si>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</si>
  <si>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</si>
  <si>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</si>
  <si>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</si>
  <si>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</si>
  <si>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</si>
  <si>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</si>
  <si>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</si>
  <si>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</si>
  <si>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</si>
  <si>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</si>
  <si>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</si>
  <si>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</si>
  <si>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</si>
  <si>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</si>
  <si>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</si>
  <si>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</si>
  <si>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</si>
  <si>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</si>
  <si>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</si>
  <si>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</si>
  <si>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</si>
  <si>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</si>
  <si>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</si>
  <si>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</si>
  <si>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</si>
  <si>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</si>
  <si>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</si>
  <si>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</si>
  <si>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</si>
  <si>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</si>
  <si>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</si>
  <si>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</si>
  <si>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</si>
  <si>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</si>
  <si>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</si>
  <si>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</si>
  <si>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</si>
  <si>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</si>
  <si>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</si>
  <si>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</si>
  <si>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</si>
  <si>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</si>
  <si>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</si>
  <si>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</si>
  <si>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</si>
  <si>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</si>
  <si>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</si>
  <si>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</si>
  <si>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</si>
  <si>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</si>
  <si>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</si>
  <si>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</si>
  <si>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</si>
  <si>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</si>
  <si>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</si>
  <si>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</si>
  <si>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</si>
  <si>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</si>
  <si>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</si>
  <si>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</si>
  <si>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</si>
  <si>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</si>
  <si>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</si>
  <si>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</si>
  <si>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</si>
  <si>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</si>
  <si>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</si>
  <si>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</si>
  <si>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</si>
  <si>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</si>
  <si>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</si>
  <si>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</si>
  <si>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</si>
  <si>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</si>
  <si>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</si>
  <si>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</si>
  <si>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</si>
  <si>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</si>
  <si>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</si>
  <si>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</si>
  <si>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</si>
  <si>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</si>
  <si>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</si>
  <si>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</si>
  <si>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</si>
  <si>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</si>
  <si>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</si>
  <si>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</si>
  <si>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</si>
  <si>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</si>
  <si>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</si>
  <si>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</si>
  <si>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</si>
  <si>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</si>
  <si>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</si>
  <si>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</si>
  <si>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</si>
  <si>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</si>
  <si>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</si>
  <si>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</si>
  <si>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</si>
  <si>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</si>
  <si>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</si>
  <si>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</si>
  <si>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</si>
  <si>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</si>
  <si>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</si>
  <si>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</si>
  <si>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</si>
  <si>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</si>
  <si>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</si>
  <si>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</si>
  <si>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</si>
  <si>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</si>
  <si>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</si>
  <si>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</si>
  <si>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</si>
  <si>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</si>
  <si>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</si>
  <si>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</si>
  <si>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</si>
  <si>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</si>
  <si>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</si>
  <si>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</si>
  <si>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</si>
  <si>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</si>
  <si>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</si>
  <si>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</si>
  <si>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</si>
  <si>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</si>
  <si>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</si>
  <si>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</si>
  <si>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</si>
  <si>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</si>
  <si>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</si>
  <si>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</si>
  <si>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</si>
  <si>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</si>
  <si>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</si>
  <si>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</si>
  <si>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</si>
  <si>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</si>
  <si>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</si>
  <si>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</si>
  <si>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</si>
  <si>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</si>
  <si>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</si>
  <si>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</si>
  <si>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</si>
  <si>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</si>
  <si>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</si>
  <si>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</si>
  <si>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</si>
  <si>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</si>
  <si>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</si>
  <si>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</si>
  <si>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</si>
  <si>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</si>
  <si>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</si>
  <si>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</si>
  <si>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</si>
  <si>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</si>
  <si>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</si>
  <si>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</si>
  <si>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</si>
  <si>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</si>
  <si>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</si>
  <si>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</si>
  <si>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</si>
  <si>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</si>
  <si>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</si>
  <si>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</si>
  <si>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</si>
  <si>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</si>
  <si>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</si>
  <si>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</si>
  <si>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</si>
  <si>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</si>
  <si>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</si>
  <si>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</si>
  <si>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</si>
  <si>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</si>
  <si>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</si>
  <si>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</si>
  <si>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</si>
  <si>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</si>
  <si>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</si>
  <si>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</si>
  <si>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</si>
  <si>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</si>
  <si>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</si>
  <si>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</si>
  <si>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</si>
  <si>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</si>
  <si>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</si>
  <si>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</si>
  <si>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</si>
  <si>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</si>
  <si>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</si>
  <si>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</si>
  <si>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</si>
  <si>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</si>
  <si>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</si>
  <si>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</si>
  <si>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</si>
  <si>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</si>
  <si>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</si>
  <si>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</si>
  <si>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</si>
  <si>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</si>
  <si>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</si>
  <si>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</si>
  <si>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</si>
  <si>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</si>
  <si>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</si>
  <si>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</si>
  <si>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</si>
  <si>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</si>
  <si>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</si>
  <si>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</si>
  <si>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</si>
  <si>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</si>
  <si>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</si>
  <si>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</si>
  <si>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</si>
  <si>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</si>
  <si>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</si>
  <si>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</si>
  <si>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</si>
  <si>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</si>
  <si>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</si>
  <si>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</si>
  <si>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</si>
  <si>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</si>
  <si>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</si>
  <si>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</si>
  <si>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</si>
  <si>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</si>
  <si>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</si>
  <si>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</si>
  <si>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</si>
  <si>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</si>
  <si>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</si>
  <si>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</si>
  <si>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</si>
  <si>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</si>
  <si>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</si>
  <si>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</si>
  <si>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</si>
  <si>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</si>
  <si>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</si>
  <si>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</si>
  <si>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</si>
  <si>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</si>
  <si>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</si>
  <si>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</si>
  <si>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</si>
  <si>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</si>
  <si>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</si>
  <si>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</si>
  <si>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</si>
  <si>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</si>
  <si>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</si>
  <si>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</si>
  <si>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</si>
  <si>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</si>
  <si>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</si>
  <si>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</si>
  <si>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</si>
  <si>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</si>
  <si>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</si>
  <si>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</si>
  <si>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</si>
  <si>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</si>
  <si>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</si>
  <si>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</si>
  <si>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</si>
  <si>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</si>
  <si>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</si>
  <si>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</si>
  <si>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</si>
  <si>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</si>
  <si>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</si>
  <si>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</si>
  <si>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</si>
  <si>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</si>
  <si>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</si>
  <si>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</si>
  <si>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</si>
  <si>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</si>
  <si>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</si>
  <si>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</si>
  <si>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</si>
  <si>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</si>
  <si>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</si>
  <si>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</si>
  <si>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</si>
  <si>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</si>
  <si>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</si>
  <si>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</si>
  <si>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</si>
  <si>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</si>
  <si>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</si>
  <si>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</si>
  <si>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</si>
  <si>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</si>
  <si>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</si>
  <si>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</si>
  <si>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</si>
  <si>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</si>
  <si>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</si>
  <si>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</si>
  <si>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</si>
  <si>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</si>
  <si>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</si>
  <si>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</si>
  <si>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</si>
  <si>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</si>
  <si>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</si>
  <si>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</si>
  <si>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</si>
  <si>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</si>
  <si>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</si>
  <si>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</si>
  <si>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</si>
  <si>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</si>
  <si>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</si>
  <si>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</si>
  <si>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</si>
  <si>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</si>
  <si>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</si>
  <si>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</si>
  <si>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</si>
  <si>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</si>
  <si>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</si>
  <si>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</si>
  <si>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</si>
  <si>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</si>
  <si>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</si>
  <si>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</si>
  <si>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</si>
  <si>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</si>
  <si>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</si>
  <si>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</si>
  <si>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</si>
  <si>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</si>
  <si>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</si>
  <si>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</si>
  <si>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</si>
  <si>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</si>
  <si>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</si>
  <si>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</si>
  <si>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</si>
  <si>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</si>
  <si>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</si>
  <si>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</si>
  <si>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</si>
  <si>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</si>
  <si>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</si>
  <si>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</si>
  <si>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</si>
  <si>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</si>
  <si>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</si>
  <si>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</si>
  <si>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</si>
  <si>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</si>
  <si>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</si>
  <si>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</si>
  <si>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</si>
  <si>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</si>
  <si>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</si>
  <si>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</si>
  <si>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</si>
  <si>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</si>
  <si>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</si>
  <si>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</si>
  <si>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</si>
  <si>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</si>
  <si>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</si>
  <si>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</si>
  <si>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</si>
  <si>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</si>
  <si>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</si>
  <si>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</si>
  <si>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</si>
  <si>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</si>
  <si>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</si>
  <si>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</si>
  <si>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</si>
  <si>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</si>
  <si>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</si>
  <si>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</si>
  <si>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</si>
  <si>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</si>
  <si>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</si>
  <si>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</si>
  <si>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</si>
  <si>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</si>
  <si>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</si>
  <si>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</si>
  <si>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</si>
  <si>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</si>
  <si>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</si>
  <si>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</si>
  <si>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</si>
  <si>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</si>
  <si>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</si>
  <si>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</si>
  <si>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</si>
  <si>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</si>
  <si>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</si>
  <si>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</si>
  <si>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</si>
  <si>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</si>
  <si>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</si>
  <si>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</si>
  <si>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</si>
  <si>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</si>
  <si>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</si>
  <si>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</si>
  <si>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</si>
  <si>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</si>
  <si>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</si>
  <si>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</si>
  <si>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</si>
  <si>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</si>
  <si>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</si>
  <si>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</si>
  <si>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</si>
  <si>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</si>
  <si>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</si>
  <si>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</si>
  <si>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</si>
  <si>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</si>
  <si>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</si>
  <si>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</si>
  <si>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</si>
  <si>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</si>
  <si>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</si>
  <si>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</si>
  <si>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</si>
  <si>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</si>
  <si>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</si>
  <si>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</si>
  <si>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</si>
  <si>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</si>
  <si>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</si>
  <si>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</si>
  <si>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</si>
  <si>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</si>
  <si>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</si>
  <si>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</si>
  <si>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</si>
  <si>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</si>
  <si>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</si>
  <si>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</si>
  <si>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</si>
  <si>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</si>
  <si>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</si>
  <si>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</si>
  <si>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</si>
  <si>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</si>
  <si>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</si>
  <si>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</si>
  <si>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</si>
  <si>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</si>
  <si>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</si>
  <si>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</si>
  <si>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</si>
  <si>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</si>
  <si>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</si>
  <si>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</si>
  <si>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</si>
  <si>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</si>
  <si>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</si>
  <si>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</si>
  <si>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</si>
  <si>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</si>
  <si>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</si>
  <si>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</si>
  <si>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</si>
  <si>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</si>
  <si>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</si>
  <si>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</si>
  <si>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</si>
  <si>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</si>
  <si>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</si>
  <si>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</si>
  <si>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</si>
  <si>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</si>
  <si>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</si>
  <si>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</si>
  <si>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</si>
  <si>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</si>
  <si>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</si>
  <si>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</si>
  <si>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</si>
  <si>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</si>
  <si>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</si>
  <si>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</si>
  <si>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</si>
  <si>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</si>
  <si>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</si>
  <si>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</si>
  <si>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</si>
  <si>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</si>
  <si>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</si>
  <si>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</si>
  <si>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</si>
  <si>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</si>
  <si>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</si>
  <si>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</si>
  <si>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</si>
  <si>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</si>
  <si>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</si>
  <si>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</si>
  <si>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</si>
  <si>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</si>
  <si>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</si>
  <si>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</si>
  <si>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</si>
  <si>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</si>
  <si>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</si>
  <si>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</si>
  <si>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</si>
  <si>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</si>
  <si>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</si>
  <si>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</si>
  <si>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</si>
  <si>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</si>
  <si>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</si>
  <si>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</si>
  <si>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</si>
  <si>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</si>
  <si>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</si>
  <si>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</si>
  <si>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</si>
  <si>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</si>
  <si>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</si>
  <si>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</si>
  <si>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</si>
  <si>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</si>
  <si>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</si>
  <si>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</si>
  <si>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</si>
  <si>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</si>
  <si>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</si>
  <si>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</si>
  <si>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</si>
  <si>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</si>
  <si>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</si>
  <si>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</si>
  <si>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</si>
  <si>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</si>
  <si>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</si>
  <si>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</si>
  <si>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</si>
  <si>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</si>
  <si>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</si>
  <si>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</si>
  <si>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</si>
  <si>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</si>
  <si>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</si>
  <si>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</si>
  <si>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</si>
  <si>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</si>
  <si>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</si>
  <si>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</si>
  <si>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</si>
  <si>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</si>
  <si>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</si>
  <si>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</si>
  <si>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</si>
  <si>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</si>
  <si>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</si>
  <si>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</si>
  <si>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</si>
  <si>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</si>
  <si>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</si>
  <si>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</si>
  <si>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</si>
  <si>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</si>
  <si>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</si>
  <si>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</si>
  <si>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</si>
  <si>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</si>
  <si>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</si>
  <si>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</si>
  <si>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</si>
  <si>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</si>
  <si>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</si>
  <si>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</si>
  <si>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</si>
  <si>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</si>
  <si>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</si>
  <si>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</si>
  <si>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</si>
  <si>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</si>
  <si>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</si>
  <si>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</si>
  <si>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</si>
  <si>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</si>
  <si>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</si>
  <si>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</si>
  <si>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</si>
  <si>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</si>
  <si>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</si>
  <si>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</si>
  <si>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</si>
  <si>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</si>
  <si>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</si>
  <si>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</si>
  <si>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</si>
  <si>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</si>
  <si>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</si>
  <si>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</si>
  <si>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</si>
  <si>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</si>
  <si>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</si>
  <si>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</si>
  <si>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</si>
  <si>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</si>
  <si>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</si>
  <si>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</si>
  <si>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</si>
  <si>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</si>
  <si>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</si>
  <si>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</si>
  <si>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</si>
  <si>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</si>
  <si>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</si>
  <si>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</si>
  <si>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</si>
  <si>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</si>
  <si>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</si>
  <si>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</si>
  <si>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</si>
  <si>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</si>
  <si>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</si>
  <si>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</si>
  <si>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</si>
  <si>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</si>
  <si>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</si>
  <si>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</si>
  <si>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</si>
  <si>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</si>
  <si>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</si>
  <si>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</si>
  <si>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</si>
  <si>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</si>
  <si>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</si>
  <si>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</si>
  <si>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</si>
  <si>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</si>
  <si>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</si>
  <si>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</si>
  <si>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</si>
  <si>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</si>
  <si>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</si>
  <si>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</si>
  <si>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</si>
  <si>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</si>
  <si>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</si>
  <si>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</si>
  <si>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</si>
  <si>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</si>
  <si>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</si>
  <si>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</si>
  <si>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</si>
  <si>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</si>
  <si>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</si>
  <si>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</si>
  <si>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</si>
  <si>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</si>
  <si>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</si>
  <si>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</si>
  <si>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</si>
  <si>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</si>
  <si>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</si>
  <si>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</si>
  <si>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</si>
  <si>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</si>
  <si>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</si>
  <si>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</si>
  <si>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</si>
  <si>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</si>
  <si>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</si>
  <si>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</si>
  <si>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</si>
  <si>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</si>
  <si>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</si>
  <si>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</si>
  <si>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</si>
  <si>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</si>
  <si>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</si>
  <si>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</si>
  <si>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</si>
  <si>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</si>
  <si>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</si>
  <si>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</si>
  <si>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</si>
  <si>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</si>
  <si>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</si>
  <si>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</si>
  <si>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</si>
  <si>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</si>
  <si>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</si>
  <si>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</si>
  <si>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</si>
  <si>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</si>
  <si>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</si>
  <si>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</si>
  <si>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</si>
  <si>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</si>
  <si>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</si>
  <si>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</si>
  <si>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</si>
  <si>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</si>
  <si>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</si>
  <si>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</si>
  <si>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</si>
  <si>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</si>
  <si>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</si>
  <si>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</si>
  <si>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</si>
  <si>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</si>
  <si>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</si>
  <si>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</si>
  <si>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</si>
  <si>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</si>
  <si>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</si>
  <si>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</si>
  <si>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</si>
  <si>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</si>
  <si>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</si>
  <si>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</si>
  <si>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</si>
  <si>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</si>
  <si>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</si>
  <si>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</si>
  <si>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</si>
  <si>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</si>
  <si>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</si>
  <si>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</si>
  <si>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</si>
  <si>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</si>
  <si>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</si>
  <si>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</si>
  <si>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</si>
  <si>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</si>
  <si>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</si>
  <si>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</si>
  <si>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</si>
  <si>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</si>
  <si>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</si>
  <si>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</si>
  <si>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</si>
  <si>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</si>
  <si>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</si>
  <si>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</si>
  <si>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</si>
  <si>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</si>
  <si>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</si>
  <si>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</si>
  <si>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</si>
  <si>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</si>
  <si>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</si>
  <si>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</si>
  <si>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</si>
  <si>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</si>
  <si>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</si>
  <si>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</si>
  <si>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</si>
  <si>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</si>
  <si>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</si>
  <si>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</si>
  <si>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</si>
  <si>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</si>
  <si>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</si>
  <si>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</si>
  <si>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</si>
  <si>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</si>
  <si>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</si>
  <si>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</si>
  <si>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</si>
  <si>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</si>
  <si>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</si>
  <si>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</si>
  <si>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</si>
  <si>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</si>
  <si>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</si>
  <si>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</si>
  <si>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</si>
  <si>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</si>
  <si>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</si>
  <si>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</si>
  <si>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</si>
  <si>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</si>
  <si>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</si>
  <si>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</si>
  <si>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</si>
  <si>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</si>
  <si>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</si>
  <si>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</si>
  <si>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</si>
  <si>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</si>
  <si>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</si>
  <si>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</si>
  <si>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</si>
  <si>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</si>
  <si>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</si>
  <si>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</si>
  <si>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</si>
  <si>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</si>
  <si>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</si>
  <si>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</si>
  <si>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</si>
  <si>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</si>
  <si>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</si>
  <si>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</si>
  <si>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</si>
  <si>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</si>
  <si>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</si>
  <si>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</si>
  <si>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</si>
  <si>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</si>
  <si>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</si>
  <si>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</si>
  <si>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</si>
  <si>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</si>
  <si>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</si>
  <si>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</si>
  <si>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</si>
  <si>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</si>
  <si>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</si>
  <si>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</si>
  <si>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</si>
  <si>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</si>
  <si>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</si>
  <si>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</si>
  <si>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</si>
  <si>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</si>
  <si>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</si>
  <si>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</si>
  <si>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</si>
  <si>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</si>
  <si>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</si>
  <si>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</si>
  <si>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</si>
  <si>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</si>
  <si>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</si>
  <si>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</si>
  <si>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</si>
  <si>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</si>
  <si>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</si>
  <si>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</si>
  <si>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</si>
  <si>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</si>
  <si>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</si>
  <si>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</si>
  <si>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</si>
  <si>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</si>
  <si>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</si>
  <si>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</si>
  <si>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</si>
  <si>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</si>
  <si>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</si>
  <si>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</si>
  <si>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</si>
  <si>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</si>
  <si>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</si>
  <si>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</si>
  <si>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</si>
  <si>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</si>
  <si>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</si>
  <si>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</si>
  <si>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</si>
  <si>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</si>
  <si>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</si>
  <si>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</si>
  <si>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</si>
  <si>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</si>
  <si>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</si>
  <si>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</si>
  <si>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</si>
  <si>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</si>
  <si>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</si>
  <si>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</si>
  <si>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</si>
  <si>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</si>
  <si>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</si>
  <si>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</si>
  <si>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</si>
  <si>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</si>
  <si>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</si>
  <si>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</si>
  <si>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</si>
  <si>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</si>
  <si>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</si>
  <si>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</si>
  <si>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</si>
  <si>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</si>
  <si>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</si>
  <si>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</si>
  <si>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</si>
  <si>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</si>
  <si>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</si>
  <si>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</si>
  <si>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</si>
  <si>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</si>
  <si>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</si>
  <si>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</si>
  <si>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</si>
  <si>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</si>
  <si>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</si>
  <si>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</si>
  <si>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</si>
  <si>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</si>
  <si>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</si>
  <si>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</si>
  <si>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</si>
  <si>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</si>
  <si>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</si>
  <si>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</si>
  <si>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</si>
  <si>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</si>
  <si>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</si>
  <si>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</si>
  <si>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</si>
  <si>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</si>
  <si>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</si>
  <si>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</si>
  <si>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</si>
  <si>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</si>
  <si>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</si>
  <si>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</si>
  <si>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</si>
  <si>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</si>
  <si>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</si>
  <si>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</si>
  <si>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</si>
  <si>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</si>
  <si>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</si>
  <si>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</si>
  <si>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</si>
  <si>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</si>
  <si>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</si>
  <si>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</si>
  <si>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</si>
  <si>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</si>
  <si>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</si>
  <si>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</si>
  <si>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</si>
  <si>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</si>
  <si>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</si>
  <si>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</si>
  <si>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</si>
  <si>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</si>
  <si>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</si>
  <si>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</si>
  <si>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</si>
  <si>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</si>
  <si>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</si>
  <si>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</si>
  <si>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</si>
  <si>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</si>
  <si>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</si>
  <si>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</si>
  <si>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</si>
  <si>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</si>
  <si>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</si>
  <si>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</si>
  <si>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</si>
  <si>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</si>
  <si>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</si>
  <si>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</si>
  <si>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</si>
  <si>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</si>
  <si>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</si>
  <si>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</si>
  <si>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</si>
  <si>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</si>
  <si>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</si>
  <si>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</si>
  <si>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</si>
  <si>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</si>
  <si>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</si>
  <si>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</si>
  <si>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</si>
  <si>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</si>
  <si>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</si>
  <si>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</si>
  <si>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</si>
  <si>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</si>
  <si>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</si>
  <si>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</si>
  <si>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</si>
  <si>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</si>
  <si>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</si>
  <si>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</si>
  <si>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</si>
  <si>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</si>
  <si>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</si>
  <si>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</si>
  <si>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</si>
  <si>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</si>
  <si>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</si>
  <si>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</si>
  <si>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</si>
  <si>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</si>
  <si>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</si>
  <si>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</si>
  <si>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</si>
  <si>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</si>
  <si>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</si>
  <si>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</si>
  <si>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</si>
  <si>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</si>
  <si>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</si>
  <si>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</si>
  <si>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</si>
  <si>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</si>
  <si>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</si>
  <si>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</si>
  <si>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</si>
  <si>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</si>
  <si>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</si>
  <si>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</si>
  <si>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</si>
  <si>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</si>
  <si>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</si>
  <si>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</si>
  <si>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</si>
  <si>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</si>
  <si>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</si>
  <si>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</si>
  <si>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</si>
  <si>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</si>
  <si>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</si>
  <si>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</si>
  <si>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</si>
  <si>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</si>
  <si>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</si>
  <si>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</si>
  <si>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</si>
  <si>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</si>
  <si>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</si>
  <si>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</si>
  <si>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</si>
  <si>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</si>
  <si>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</si>
  <si>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</si>
  <si>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</si>
  <si>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</si>
  <si>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</si>
  <si>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</si>
  <si>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</si>
  <si>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</si>
  <si>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</si>
  <si>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</si>
  <si>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</si>
  <si>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</si>
  <si>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</si>
  <si>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</si>
  <si>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</si>
  <si>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</si>
  <si>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</si>
  <si>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</si>
  <si>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</si>
  <si>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</si>
  <si>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</si>
  <si>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</si>
  <si>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</si>
  <si>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</si>
  <si>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</si>
  <si>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</si>
  <si>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</si>
  <si>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</si>
  <si>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</si>
  <si>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</si>
  <si>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</si>
  <si>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</si>
  <si>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</si>
  <si>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</si>
  <si>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</si>
  <si>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</si>
  <si>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</si>
  <si>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</si>
  <si>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</si>
  <si>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</si>
  <si>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</si>
  <si>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</si>
  <si>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</si>
  <si>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</si>
  <si>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</si>
  <si>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</si>
  <si>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</si>
  <si>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</si>
  <si>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</si>
  <si>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</si>
  <si>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</si>
  <si>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</si>
  <si>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</si>
  <si>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</si>
  <si>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</si>
  <si>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</si>
  <si>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</si>
  <si>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</si>
  <si>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</si>
  <si>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</si>
  <si>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</si>
  <si>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</si>
  <si>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</si>
  <si>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</si>
  <si>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</si>
  <si>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</si>
  <si>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</si>
  <si>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</si>
  <si>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</si>
  <si>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</si>
  <si>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</si>
  <si>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</si>
  <si>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</si>
  <si>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</si>
  <si>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</si>
  <si>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</si>
  <si>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</si>
  <si>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</si>
  <si>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</si>
  <si>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</si>
  <si>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</si>
  <si>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</si>
  <si>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</si>
  <si>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</si>
  <si>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</si>
  <si>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</si>
  <si>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</si>
  <si>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</si>
  <si>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</si>
  <si>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</si>
  <si>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</si>
  <si>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</si>
  <si>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</si>
  <si>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</si>
  <si>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</si>
  <si>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</si>
  <si>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</si>
  <si>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</si>
  <si>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</si>
  <si>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</si>
  <si>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</si>
  <si>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</si>
  <si>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</si>
  <si>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</si>
  <si>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</si>
  <si>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</si>
  <si>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</si>
  <si>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</si>
  <si>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</si>
  <si>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</si>
  <si>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</si>
  <si>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</si>
  <si>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</si>
  <si>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</si>
  <si>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</si>
  <si>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</si>
  <si>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</si>
  <si>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</si>
  <si>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</si>
  <si>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</si>
  <si>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</si>
  <si>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</si>
  <si>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</si>
  <si>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</si>
  <si>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</si>
  <si>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</si>
  <si>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</si>
  <si>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</si>
  <si>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</si>
  <si>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</si>
  <si>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</si>
  <si>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</si>
  <si>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</si>
  <si>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</si>
  <si>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</si>
  <si>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</si>
  <si>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</si>
  <si>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</si>
  <si>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</si>
  <si>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</si>
  <si>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</si>
  <si>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</si>
  <si>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</si>
  <si>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</si>
  <si>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</si>
  <si>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</si>
  <si>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</si>
  <si>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</si>
  <si>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</si>
  <si>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</si>
  <si>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</si>
  <si>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</si>
  <si>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</si>
  <si>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</si>
  <si>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</si>
  <si>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</si>
  <si>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</si>
  <si>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</si>
  <si>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</si>
  <si>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</si>
  <si>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</si>
  <si>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</si>
  <si>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</si>
  <si>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</si>
  <si>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</si>
  <si>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</si>
  <si>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</si>
  <si>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</si>
  <si>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</si>
  <si>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</si>
  <si>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</si>
  <si>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</si>
  <si>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</si>
  <si>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</si>
  <si>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</si>
  <si>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</si>
  <si>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</si>
  <si>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</si>
  <si>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</si>
  <si>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</si>
  <si>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</si>
  <si>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</si>
  <si>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</si>
  <si>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</si>
  <si>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</si>
  <si>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</si>
  <si>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</si>
  <si>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</si>
  <si>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</si>
  <si>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</si>
  <si>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</si>
  <si>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</si>
  <si>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</si>
  <si>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</si>
  <si>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</si>
  <si>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</si>
  <si>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</si>
  <si>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</si>
  <si>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</si>
  <si>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</si>
  <si>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</si>
  <si>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</si>
  <si>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</si>
  <si>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</si>
  <si>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</si>
  <si>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</si>
  <si>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</si>
  <si>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</si>
  <si>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</si>
  <si>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</si>
  <si>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</si>
  <si>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</si>
  <si>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</si>
  <si>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</si>
  <si>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</si>
  <si>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</si>
  <si>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</si>
  <si>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</si>
  <si>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</si>
  <si>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</si>
  <si>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</si>
  <si>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</si>
  <si>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</si>
  <si>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</si>
  <si>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</si>
  <si>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</si>
  <si>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</si>
  <si>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</si>
  <si>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</si>
  <si>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</si>
  <si>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</si>
  <si>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</si>
  <si>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</si>
  <si>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</si>
  <si>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</si>
  <si>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</si>
  <si>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</si>
  <si>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</si>
  <si>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</si>
  <si>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</si>
  <si>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</si>
  <si>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</si>
  <si>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</si>
  <si>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</si>
  <si>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</si>
  <si>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</si>
  <si>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</si>
  <si>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</si>
  <si>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</si>
  <si>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</si>
  <si>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</si>
  <si>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</si>
  <si>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</si>
  <si>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</si>
  <si>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</si>
  <si>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</si>
  <si>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</si>
  <si>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</si>
  <si>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</si>
  <si>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</si>
  <si>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</si>
  <si>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</si>
  <si>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</si>
  <si>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</si>
  <si>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</si>
  <si>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</si>
  <si>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</si>
  <si>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</si>
  <si>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</si>
  <si>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</si>
  <si>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</si>
  <si>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</si>
  <si>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</si>
  <si>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</si>
  <si>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</si>
  <si>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</si>
  <si>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</si>
  <si>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</si>
  <si>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</si>
  <si>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</si>
  <si>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</si>
  <si>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</si>
  <si>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</si>
  <si>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</si>
  <si>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</si>
  <si>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</si>
  <si>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</si>
  <si>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</si>
  <si>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</si>
  <si>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</si>
  <si>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</si>
  <si>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</si>
  <si>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</si>
  <si>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</si>
  <si>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</si>
  <si>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</si>
  <si>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</si>
  <si>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</si>
  <si>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</si>
  <si>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</si>
  <si>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</si>
  <si>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</si>
  <si>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</si>
  <si>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</si>
  <si>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</si>
  <si>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</si>
  <si>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</si>
  <si>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</si>
  <si>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</si>
  <si>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</si>
  <si>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</si>
  <si>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</si>
  <si>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</si>
  <si>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</si>
  <si>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</si>
  <si>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</si>
  <si>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</si>
  <si>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</si>
  <si>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</si>
  <si>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</si>
  <si>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</si>
  <si>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</si>
  <si>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</si>
  <si>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</si>
  <si>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</si>
  <si>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</si>
  <si>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</si>
  <si>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</si>
  <si>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</si>
  <si>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</si>
  <si>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</si>
  <si>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</si>
  <si>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</si>
  <si>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</si>
  <si>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</si>
  <si>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</si>
  <si>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</si>
  <si>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</si>
  <si>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</si>
  <si>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</si>
  <si>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</si>
  <si>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</si>
  <si>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</si>
  <si>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</si>
  <si>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</si>
  <si>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</si>
  <si>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</si>
  <si>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</si>
  <si>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</si>
  <si>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</si>
  <si>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</si>
  <si>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</si>
  <si>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</si>
  <si>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</si>
  <si>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</si>
  <si>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</si>
  <si>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</si>
  <si>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</si>
  <si>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</si>
  <si>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</si>
  <si>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</si>
  <si>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</si>
  <si>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</si>
  <si>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</si>
  <si>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</si>
  <si>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</si>
  <si>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</si>
  <si>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</si>
  <si>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</si>
  <si>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</si>
  <si>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</si>
  <si>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</si>
  <si>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</si>
  <si>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</si>
  <si>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</si>
  <si>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</si>
  <si>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</si>
  <si>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</si>
  <si>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</si>
  <si>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</si>
  <si>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</si>
  <si>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</si>
  <si>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</si>
  <si>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</si>
  <si>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</si>
  <si>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</si>
  <si>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</si>
  <si>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</si>
  <si>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</si>
  <si>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</si>
  <si>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</si>
  <si>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</si>
  <si>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</si>
  <si>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</si>
  <si>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</si>
  <si>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</si>
  <si>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</si>
  <si>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</si>
  <si>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</si>
  <si>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</si>
  <si>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</si>
  <si>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</si>
  <si>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</si>
  <si>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</si>
  <si>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</si>
  <si>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</si>
  <si>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</si>
  <si>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</si>
  <si>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</si>
  <si>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</si>
  <si>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</si>
  <si>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</si>
  <si>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</si>
  <si>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</si>
  <si>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</si>
  <si>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</si>
  <si>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</si>
  <si>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</si>
  <si>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</si>
  <si>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</si>
  <si>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</si>
  <si>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</si>
  <si>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</si>
  <si>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</si>
  <si>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</si>
  <si>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</si>
  <si>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</si>
  <si>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</si>
  <si>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</si>
  <si>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</si>
  <si>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</si>
  <si>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</si>
  <si>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</si>
  <si>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</si>
  <si>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</si>
  <si>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</si>
  <si>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</si>
  <si>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</si>
  <si>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</si>
  <si>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</si>
  <si>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</si>
  <si>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</si>
  <si>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</si>
  <si>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</si>
  <si>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</si>
  <si>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</si>
  <si>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</si>
  <si>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</si>
  <si>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</si>
  <si>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</si>
  <si>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</si>
  <si>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</si>
  <si>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</si>
  <si>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</si>
  <si>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</si>
  <si>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</si>
  <si>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</si>
  <si>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</si>
  <si>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</si>
  <si>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</si>
  <si>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</si>
  <si>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</si>
  <si>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</si>
  <si>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</si>
  <si>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</si>
  <si>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</si>
  <si>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</si>
  <si>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</si>
  <si>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</si>
  <si>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</si>
  <si>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</si>
  <si>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</si>
  <si>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</si>
  <si>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</si>
  <si>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</si>
  <si>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</si>
  <si>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</si>
  <si>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</si>
  <si>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</si>
  <si>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</si>
  <si>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</si>
  <si>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</si>
  <si>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</si>
  <si>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</si>
  <si>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</si>
  <si>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</si>
  <si>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</si>
  <si>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</si>
  <si>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</si>
  <si>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</si>
  <si>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</si>
  <si>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</si>
  <si>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</si>
  <si>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</si>
  <si>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</si>
  <si>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</si>
  <si>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</si>
  <si>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</si>
  <si>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</si>
  <si>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</si>
  <si>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</si>
  <si>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</si>
  <si>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</si>
  <si>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</si>
  <si>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</si>
  <si>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</si>
  <si>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</si>
  <si>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</si>
  <si>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</si>
  <si>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</si>
  <si>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</si>
  <si>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</si>
  <si>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</si>
  <si>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</si>
  <si>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</si>
  <si>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</si>
  <si>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</si>
  <si>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</si>
  <si>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</si>
  <si>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</si>
  <si>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</si>
  <si>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</si>
  <si>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</si>
  <si>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</si>
  <si>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</si>
  <si>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</si>
  <si>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</si>
  <si>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</si>
  <si>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</si>
  <si>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</si>
  <si>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</si>
  <si>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</si>
  <si>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</si>
  <si>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</si>
  <si>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</si>
  <si>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</si>
  <si>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</si>
  <si>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</si>
  <si>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</si>
  <si>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</si>
  <si>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</si>
  <si>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</si>
  <si>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</si>
  <si>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</si>
  <si>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</si>
  <si>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</si>
  <si>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</si>
  <si>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</si>
  <si>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</si>
  <si>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</si>
  <si>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</si>
  <si>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</si>
  <si>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</si>
  <si>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</si>
  <si>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</si>
  <si>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</si>
  <si>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</si>
  <si>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</si>
  <si>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</si>
  <si>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</si>
  <si>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</si>
  <si>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</si>
  <si>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</si>
  <si>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</si>
  <si>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</si>
  <si>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</si>
  <si>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</si>
  <si>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</si>
  <si>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</si>
  <si>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</si>
  <si>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</si>
  <si>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</si>
  <si>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</si>
  <si>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</si>
  <si>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</si>
  <si>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</si>
  <si>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</si>
  <si>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</si>
  <si>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</si>
  <si>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</si>
  <si>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</si>
  <si>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</si>
  <si>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</si>
  <si>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</si>
  <si>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</si>
  <si>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</si>
  <si>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</si>
  <si>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</si>
  <si>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</si>
  <si>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</si>
  <si>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</si>
  <si>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</si>
  <si>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</si>
  <si>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</si>
  <si>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</si>
  <si>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</si>
  <si>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</si>
  <si>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</si>
  <si>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</si>
  <si>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</si>
  <si>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</si>
  <si>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</si>
  <si>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</si>
  <si>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</si>
  <si>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</si>
  <si>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</si>
  <si>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</si>
  <si>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</si>
  <si>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</si>
  <si>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</si>
  <si>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</si>
  <si>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</si>
  <si>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</si>
  <si>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</si>
  <si>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</si>
  <si>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</si>
  <si>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</si>
  <si>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</si>
  <si>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</si>
  <si>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</si>
  <si>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</si>
  <si>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</si>
  <si>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</si>
  <si>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</si>
  <si>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</si>
  <si>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</si>
  <si>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</si>
  <si>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</si>
  <si>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</si>
  <si>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</si>
  <si>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</si>
  <si>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</si>
  <si>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</si>
  <si>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</si>
  <si>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</si>
  <si>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</si>
  <si>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</si>
  <si>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</si>
  <si>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</si>
  <si>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</si>
  <si>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</si>
  <si>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</si>
  <si>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</si>
  <si>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</si>
  <si>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</si>
  <si>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</si>
  <si>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</si>
  <si>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</si>
  <si>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</si>
  <si>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</si>
  <si>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</si>
  <si>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</si>
  <si>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</si>
  <si>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</si>
  <si>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</si>
  <si>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</si>
  <si>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</si>
  <si>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</si>
  <si>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</si>
  <si>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</si>
  <si>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</si>
  <si>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</si>
  <si>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</si>
  <si>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</si>
  <si>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</si>
  <si>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</si>
  <si>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</si>
  <si>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</si>
  <si>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</si>
  <si>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</si>
  <si>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</si>
  <si>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</si>
  <si>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</si>
  <si>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</si>
  <si>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</si>
  <si>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</si>
  <si>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</si>
  <si>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</si>
  <si>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</si>
  <si>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</si>
  <si>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</si>
  <si>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</si>
  <si>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</si>
  <si>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</si>
  <si>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</si>
  <si>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</si>
  <si>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</si>
  <si>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</si>
  <si>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</si>
  <si>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</si>
  <si>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</si>
  <si>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</si>
  <si>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</si>
  <si>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</si>
  <si>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</si>
  <si>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</si>
  <si>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</si>
  <si>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</si>
  <si>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</si>
  <si>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</si>
  <si>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</si>
  <si>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</si>
  <si>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</si>
  <si>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</si>
  <si>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</si>
  <si>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</si>
  <si>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</si>
  <si>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</si>
  <si>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</si>
  <si>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</si>
  <si>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</si>
  <si>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</si>
  <si>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</si>
  <si>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</si>
  <si>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</si>
  <si>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</si>
  <si>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</si>
  <si>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</si>
  <si>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</si>
  <si>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</si>
  <si>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</si>
  <si>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</si>
  <si>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</si>
  <si>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</si>
  <si>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</si>
  <si>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</si>
  <si>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</si>
  <si>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</si>
  <si>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</si>
  <si>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</si>
  <si>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</si>
  <si>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</si>
  <si>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</si>
  <si>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</si>
  <si>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</si>
  <si>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</si>
  <si>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</si>
  <si>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</si>
  <si>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</si>
  <si>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</si>
  <si>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</si>
  <si>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</si>
  <si>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</si>
  <si>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</si>
  <si>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</si>
  <si>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</si>
  <si>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</si>
  <si>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</si>
  <si>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</si>
  <si>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</si>
  <si>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</si>
  <si>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</si>
  <si>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</si>
  <si>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</si>
  <si>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</si>
  <si>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</si>
  <si>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</si>
  <si>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</si>
  <si>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</si>
  <si>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</si>
  <si>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</si>
  <si>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</si>
  <si>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</si>
  <si>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</si>
  <si>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</si>
  <si>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</si>
  <si>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</si>
  <si>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</si>
  <si>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</si>
  <si>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</si>
  <si>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</si>
  <si>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</si>
  <si>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</si>
  <si>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</si>
  <si>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</si>
  <si>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</si>
  <si>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</si>
  <si>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</si>
  <si>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</si>
  <si>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</si>
  <si>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</si>
  <si>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</si>
  <si>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</si>
  <si>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</si>
  <si>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</si>
  <si>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</si>
  <si>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</si>
  <si>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</si>
  <si>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</si>
  <si>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</si>
  <si>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</si>
  <si>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</si>
  <si>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</si>
  <si>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</si>
  <si>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</si>
  <si>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</si>
  <si>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</si>
  <si>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</si>
  <si>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</si>
  <si>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</si>
  <si>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</si>
  <si>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</si>
  <si>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</si>
  <si>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</si>
  <si>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</si>
  <si>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</si>
  <si>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</si>
  <si>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</si>
  <si>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</si>
  <si>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</si>
  <si>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</si>
  <si>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</si>
  <si>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</si>
  <si>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</si>
  <si>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</si>
  <si>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</si>
  <si>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</si>
  <si>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</si>
  <si>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</si>
  <si>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</si>
  <si>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</si>
  <si>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</si>
  <si>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</si>
  <si>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</si>
  <si>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</si>
  <si>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</si>
  <si>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</si>
  <si>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</si>
  <si>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</si>
  <si>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</si>
  <si>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</si>
  <si>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</si>
  <si>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</si>
  <si>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</si>
  <si>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</si>
  <si>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</si>
  <si>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</si>
  <si>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</si>
  <si>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</si>
  <si>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</si>
  <si>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</si>
  <si>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</si>
  <si>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</si>
  <si>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</si>
  <si>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</si>
  <si>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</si>
  <si>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</si>
  <si>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</si>
  <si>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</si>
  <si>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</si>
  <si>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</si>
  <si>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</si>
  <si>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</si>
  <si>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</si>
  <si>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</si>
  <si>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</si>
  <si>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</si>
  <si>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</si>
  <si>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</si>
  <si>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</si>
  <si>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</si>
  <si>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</si>
  <si>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</si>
  <si>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</si>
  <si>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</si>
  <si>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</si>
  <si>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</si>
  <si>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</si>
  <si>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</si>
  <si>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</si>
  <si>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</si>
  <si>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</si>
  <si>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</si>
  <si>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</si>
  <si>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</si>
  <si>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</si>
  <si>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</si>
  <si>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</si>
  <si>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</si>
  <si>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</si>
  <si>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</si>
  <si>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</si>
  <si>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</si>
  <si>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</si>
  <si>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</si>
  <si>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</si>
  <si>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</si>
  <si>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</si>
  <si>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</si>
  <si>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</si>
  <si>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</si>
  <si>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</si>
  <si>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</si>
  <si>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</si>
  <si>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</si>
  <si>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</si>
  <si>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</si>
  <si>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</si>
  <si>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</si>
  <si>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</si>
  <si>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</si>
  <si>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</si>
  <si>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</si>
  <si>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</si>
  <si>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</si>
  <si>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</si>
  <si>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</si>
  <si>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</si>
  <si>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</si>
  <si>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</si>
  <si>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</si>
  <si>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</si>
  <si>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</si>
  <si>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</si>
  <si>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</si>
  <si>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</si>
  <si>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</si>
  <si>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</si>
  <si>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</si>
  <si>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</si>
  <si>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</si>
  <si>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</si>
  <si>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</si>
  <si>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</si>
  <si>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</si>
  <si>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</si>
  <si>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</si>
  <si>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</si>
  <si>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</si>
  <si>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</si>
  <si>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</si>
  <si>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</si>
  <si>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</si>
  <si>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</si>
  <si>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</si>
  <si>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</si>
  <si>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</si>
  <si>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</si>
  <si>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</si>
  <si>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</si>
  <si>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</si>
  <si>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</si>
  <si>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</si>
  <si>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</si>
  <si>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</si>
  <si>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</si>
  <si>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</si>
  <si>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</si>
  <si>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</si>
  <si>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</si>
  <si>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</si>
  <si>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</si>
  <si>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</si>
  <si>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</si>
  <si>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</si>
  <si>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</si>
  <si>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</si>
  <si>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</si>
  <si>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</si>
  <si>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</si>
  <si>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</si>
  <si>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</si>
  <si>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</si>
  <si>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</si>
  <si>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</si>
  <si>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</si>
  <si>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</si>
  <si>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</si>
  <si>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</si>
  <si>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</si>
  <si>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</si>
  <si>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</si>
  <si>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</si>
  <si>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</si>
  <si>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</si>
  <si>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</si>
  <si>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</si>
  <si>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</si>
  <si>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</si>
  <si>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</si>
  <si>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</si>
  <si>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</si>
  <si>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</si>
  <si>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</si>
  <si>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</si>
  <si>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</si>
  <si>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</si>
  <si>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</si>
  <si>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</si>
  <si>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</si>
  <si>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</si>
  <si>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</si>
  <si>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</si>
  <si>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</si>
  <si>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</si>
  <si>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</si>
  <si>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</si>
  <si>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</si>
  <si>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</si>
  <si>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</si>
  <si>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</si>
  <si>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</si>
  <si>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</si>
  <si>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</si>
  <si>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</si>
  <si>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</si>
  <si>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</si>
  <si>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</si>
  <si>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</si>
  <si>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</si>
  <si>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</si>
  <si>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</si>
  <si>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</si>
  <si>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</si>
  <si>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</si>
  <si>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</si>
  <si>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</si>
  <si>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</si>
  <si>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</si>
  <si>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</si>
  <si>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</si>
  <si>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</si>
  <si>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</si>
  <si>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</si>
  <si>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</si>
  <si>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</si>
  <si>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</si>
  <si>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</si>
  <si>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</si>
  <si>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</si>
  <si>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</si>
  <si>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</si>
  <si>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</si>
  <si>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</si>
  <si>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</si>
  <si>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</si>
  <si>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</si>
  <si>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</si>
  <si>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</si>
  <si>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</si>
  <si>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</si>
  <si>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</si>
  <si>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</si>
  <si>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</si>
  <si>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</si>
  <si>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</si>
  <si>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</si>
  <si>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</si>
  <si>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</si>
  <si>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</si>
  <si>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</si>
  <si>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</si>
  <si>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</si>
  <si>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</si>
  <si>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</si>
  <si>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</si>
  <si>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</si>
  <si>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</si>
  <si>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</si>
  <si>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</si>
  <si>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</si>
  <si>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</si>
  <si>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</si>
  <si>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</si>
  <si>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</si>
  <si>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</si>
  <si>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</si>
  <si>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</si>
  <si>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</si>
  <si>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</si>
  <si>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</si>
  <si>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</si>
  <si>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</si>
  <si>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</si>
  <si>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</si>
  <si>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</si>
  <si>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</si>
  <si>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</si>
  <si>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</si>
  <si>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</si>
  <si>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</si>
  <si>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</si>
  <si>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</si>
  <si>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</si>
  <si>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</si>
  <si>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</si>
  <si>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</si>
  <si>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</si>
  <si>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</si>
  <si>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</si>
  <si>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</si>
  <si>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</si>
  <si>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</si>
  <si>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</si>
  <si>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</si>
  <si>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</si>
  <si>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</si>
  <si>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</si>
  <si>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</si>
  <si>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</si>
  <si>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</si>
  <si>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</si>
  <si>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</si>
  <si>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</si>
  <si>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</si>
  <si>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</si>
  <si>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</si>
  <si>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</si>
  <si>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</si>
  <si>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</si>
  <si>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</si>
  <si>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</si>
  <si>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</si>
  <si>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</si>
  <si>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</si>
  <si>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</si>
  <si>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</si>
  <si>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</si>
  <si>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</si>
  <si>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</si>
  <si>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</si>
  <si>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</si>
  <si>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</si>
  <si>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</si>
  <si>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</si>
  <si>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</si>
  <si>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</si>
  <si>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</si>
  <si>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</si>
  <si>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</si>
  <si>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</si>
  <si>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</si>
  <si>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</si>
  <si>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</si>
  <si>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</si>
  <si>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</si>
  <si>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</si>
  <si>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</si>
  <si>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</si>
  <si>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</si>
  <si>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</si>
  <si>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</si>
  <si>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</si>
  <si>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</si>
  <si>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</si>
  <si>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</si>
  <si>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</si>
  <si>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</si>
  <si>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</si>
  <si>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</si>
  <si>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</si>
  <si>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</si>
  <si>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</si>
  <si>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</si>
  <si>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</si>
  <si>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</si>
  <si>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</si>
  <si>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</si>
  <si>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</si>
  <si>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</si>
  <si>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</si>
  <si>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</si>
  <si>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</si>
  <si>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</si>
  <si>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</si>
  <si>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</si>
  <si>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</si>
  <si>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</si>
  <si>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</si>
  <si>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</si>
  <si>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</si>
  <si>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</si>
  <si>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</si>
  <si>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</si>
  <si>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</si>
  <si>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</si>
  <si>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</si>
  <si>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</si>
  <si>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</si>
  <si>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</si>
  <si>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</si>
  <si>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</si>
  <si>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</si>
  <si>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</si>
  <si>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</si>
  <si>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</si>
  <si>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</si>
  <si>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</si>
  <si>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</si>
  <si>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</si>
  <si>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</si>
  <si>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</si>
  <si>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</si>
  <si>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</si>
  <si>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</si>
  <si>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</si>
  <si>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</si>
  <si>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</si>
  <si>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</si>
  <si>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</si>
  <si>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</si>
  <si>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</si>
  <si>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</si>
  <si>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</si>
  <si>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</si>
  <si>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</si>
  <si>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</si>
  <si>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</si>
  <si>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</si>
  <si>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</si>
  <si>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</si>
  <si>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</si>
  <si>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</si>
  <si>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</si>
  <si>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</si>
  <si>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</si>
  <si>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</si>
  <si>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</si>
  <si>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</si>
  <si>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</si>
  <si>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</si>
  <si>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</si>
  <si>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</si>
  <si>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</si>
  <si>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</si>
  <si>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</si>
  <si>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</si>
  <si>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</si>
  <si>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</si>
  <si>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</si>
  <si>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</si>
  <si>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</si>
  <si>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</si>
  <si>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</si>
  <si>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</si>
  <si>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</si>
  <si>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</si>
  <si>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</si>
  <si>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</si>
  <si>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</si>
  <si>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</si>
  <si>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</si>
  <si>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</si>
  <si>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</si>
  <si>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</si>
  <si>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</si>
  <si>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</si>
  <si>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</si>
  <si>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</si>
  <si>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</si>
  <si>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</si>
  <si>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</si>
  <si>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</si>
  <si>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</si>
  <si>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</si>
  <si>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</si>
  <si>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</si>
  <si>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</si>
  <si>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</si>
  <si>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</si>
  <si>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</si>
  <si>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</si>
  <si>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</si>
  <si>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</si>
  <si>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</si>
  <si>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</si>
  <si>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</si>
  <si>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</si>
  <si>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</si>
  <si>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</si>
  <si>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</si>
  <si>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</si>
  <si>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</si>
  <si>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</si>
  <si>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</si>
  <si>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</si>
  <si>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</si>
  <si>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</si>
  <si>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</si>
  <si>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</si>
  <si>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</si>
  <si>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</si>
  <si>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</si>
  <si>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</si>
  <si>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</si>
  <si>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</si>
  <si>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</si>
  <si>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</si>
  <si>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</si>
  <si>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</si>
  <si>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</si>
  <si>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</si>
  <si>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</si>
  <si>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</si>
  <si>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</si>
  <si>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</si>
  <si>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</si>
  <si>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</si>
  <si>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</si>
  <si>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</si>
  <si>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</si>
  <si>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</si>
  <si>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</si>
  <si>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</si>
  <si>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</si>
  <si>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</si>
  <si>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</si>
  <si>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</si>
  <si>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</si>
  <si>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</si>
  <si>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</si>
  <si>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</si>
  <si>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</si>
  <si>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</si>
  <si>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</si>
  <si>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</si>
  <si>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</si>
  <si>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</si>
  <si>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</si>
  <si>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</si>
  <si>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</si>
  <si>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</si>
  <si>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</si>
  <si>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</si>
  <si>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</si>
  <si>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</si>
  <si>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</si>
  <si>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</si>
  <si>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</si>
  <si>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</si>
  <si>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</si>
  <si>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</si>
  <si>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</si>
  <si>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</si>
  <si>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</si>
  <si>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</si>
  <si>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</si>
  <si>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</si>
  <si>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</si>
  <si>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</si>
  <si>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</si>
  <si>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</si>
  <si>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</si>
  <si>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</si>
  <si>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</si>
  <si>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</si>
  <si>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</si>
  <si>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</si>
  <si>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</si>
  <si>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</si>
  <si>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</si>
  <si>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</si>
  <si>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</si>
  <si>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</si>
  <si>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</si>
  <si>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</si>
  <si>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</si>
  <si>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</si>
  <si>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</si>
  <si>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</si>
  <si>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</si>
  <si>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</si>
  <si>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</si>
  <si>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</si>
  <si>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</si>
  <si>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</si>
  <si>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</si>
  <si>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</si>
  <si>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</si>
  <si>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</si>
  <si>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</si>
  <si>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</si>
  <si>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</si>
  <si>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</si>
  <si>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</si>
  <si>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</si>
  <si>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</si>
  <si>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</si>
  <si>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</si>
  <si>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</si>
  <si>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</si>
  <si>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</si>
  <si>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</si>
  <si>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</si>
  <si>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</si>
  <si>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</si>
  <si>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</si>
  <si>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</si>
  <si>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</si>
  <si>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</si>
  <si>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</si>
  <si>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</si>
  <si>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</si>
  <si>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</si>
  <si>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</si>
  <si>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</si>
  <si>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</si>
  <si>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</si>
  <si>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</si>
  <si>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</si>
  <si>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</si>
  <si>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</si>
  <si>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</si>
  <si>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</si>
  <si>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</si>
  <si>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</si>
  <si>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</si>
  <si>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</si>
  <si>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</si>
  <si>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</si>
  <si>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</si>
  <si>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</si>
  <si>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</si>
  <si>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</si>
  <si>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</si>
  <si>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</si>
  <si>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</si>
  <si>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</si>
  <si>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</si>
  <si>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</si>
  <si>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</si>
  <si>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</si>
  <si>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</si>
  <si>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</si>
  <si>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</si>
  <si>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</si>
  <si>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</si>
  <si>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</si>
  <si>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</si>
  <si>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</si>
  <si>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</si>
  <si>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</si>
  <si>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</si>
  <si>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</si>
  <si>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</si>
  <si>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</si>
  <si>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</si>
  <si>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</si>
  <si>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</si>
  <si>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</si>
  <si>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</si>
  <si>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</si>
  <si>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</si>
  <si>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</si>
  <si>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</si>
  <si>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</si>
  <si>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</si>
  <si>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</si>
  <si>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</si>
  <si>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</si>
  <si>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</si>
  <si>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</si>
  <si>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</si>
  <si>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</si>
  <si>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</si>
  <si>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</si>
  <si>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</si>
  <si>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</si>
  <si>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</si>
  <si>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</si>
  <si>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</si>
  <si>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</si>
  <si>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</si>
  <si>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</si>
  <si>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</si>
  <si>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</si>
  <si>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</si>
  <si>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</si>
  <si>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</si>
  <si>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</si>
  <si>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</si>
  <si>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</si>
  <si>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</si>
  <si>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</si>
  <si>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</si>
  <si>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</si>
  <si>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</si>
  <si>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</si>
  <si>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</si>
  <si>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</si>
  <si>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</si>
  <si>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</si>
  <si>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</si>
  <si>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</si>
  <si>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</si>
  <si>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</si>
  <si>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</si>
  <si>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</si>
  <si>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</si>
  <si>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</si>
  <si>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</si>
  <si>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</si>
  <si>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</si>
  <si>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</si>
  <si>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</si>
  <si>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</si>
  <si>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</si>
  <si>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</si>
  <si>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</si>
  <si>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</si>
  <si>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</si>
  <si>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</si>
  <si>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</si>
  <si>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</si>
  <si>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</si>
  <si>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</si>
  <si>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</si>
  <si>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</si>
  <si>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</si>
  <si>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</si>
  <si>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</si>
  <si>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</si>
  <si>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</si>
  <si>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</si>
  <si>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</si>
  <si>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</si>
  <si>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</si>
  <si>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</si>
  <si>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</si>
  <si>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</si>
  <si>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</si>
  <si>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</si>
  <si>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</si>
  <si>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</si>
  <si>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</si>
  <si>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</si>
  <si>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</si>
  <si>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</si>
  <si>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</si>
  <si>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</si>
  <si>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</si>
  <si>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</si>
  <si>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</si>
  <si>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</si>
  <si>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</si>
  <si>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</si>
  <si>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</si>
  <si>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</si>
  <si>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</si>
  <si>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</si>
  <si>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</si>
  <si>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</si>
  <si>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</si>
  <si>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</si>
  <si>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</si>
  <si>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</si>
  <si>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</si>
  <si>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</si>
  <si>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</si>
  <si>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</si>
  <si>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</si>
  <si>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</si>
  <si>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</si>
  <si>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</si>
  <si>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</si>
  <si>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</si>
  <si>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</si>
  <si>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</si>
  <si>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</si>
  <si>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</si>
  <si>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</si>
  <si>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</si>
  <si>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</si>
  <si>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</si>
  <si>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</si>
  <si>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</si>
  <si>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</si>
  <si>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</si>
  <si>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</si>
  <si>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</si>
  <si>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</si>
  <si>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</si>
  <si>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</si>
  <si>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</si>
  <si>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</si>
  <si>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</si>
  <si>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</si>
  <si>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</si>
  <si>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</si>
  <si>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</si>
  <si>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</si>
  <si>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</si>
  <si>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</si>
  <si>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</si>
  <si>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</si>
  <si>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</si>
  <si>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</si>
  <si>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</si>
  <si>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</si>
  <si>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</si>
  <si>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</si>
  <si>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</si>
  <si>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</si>
  <si>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</si>
  <si>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</si>
  <si>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</si>
  <si>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</si>
  <si>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</si>
  <si>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</si>
  <si>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</si>
  <si>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</si>
  <si>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</si>
  <si>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</si>
  <si>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</si>
  <si>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</si>
  <si>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</si>
  <si>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</si>
  <si>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</si>
  <si>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</si>
  <si>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</si>
  <si>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</si>
  <si>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</si>
  <si>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</si>
  <si>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</si>
  <si>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</si>
  <si>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</si>
  <si>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</si>
  <si>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</si>
  <si>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</si>
  <si>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</si>
  <si>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</si>
  <si>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</si>
  <si>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</si>
  <si>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</si>
  <si>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</si>
  <si>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</si>
  <si>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</si>
  <si>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</si>
  <si>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</si>
  <si>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</si>
  <si>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</si>
  <si>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</si>
  <si>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</si>
  <si>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</si>
  <si>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</si>
  <si>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</si>
  <si>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</si>
  <si>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</si>
  <si>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</si>
  <si>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</si>
  <si>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</si>
  <si>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</si>
  <si>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</si>
  <si>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</si>
  <si>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</si>
  <si>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</si>
  <si>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</si>
  <si>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</si>
  <si>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</si>
  <si>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</si>
  <si>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</si>
  <si>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</si>
  <si>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</si>
  <si>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</si>
  <si>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</si>
  <si>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</si>
  <si>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</si>
  <si>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</si>
  <si>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</si>
  <si>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</si>
  <si>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</si>
  <si>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</si>
  <si>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</si>
  <si>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</si>
  <si>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</si>
  <si>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</si>
  <si>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</si>
  <si>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</si>
  <si>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</si>
  <si>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</si>
  <si>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</si>
  <si>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</si>
  <si>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</si>
  <si>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</si>
  <si>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</si>
  <si>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</si>
  <si>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</si>
  <si>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</si>
  <si>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</si>
  <si>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</si>
  <si>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</si>
  <si>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</si>
  <si>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</si>
  <si>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</si>
  <si>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</si>
  <si>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</si>
  <si>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</si>
  <si>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</si>
  <si>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</si>
  <si>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</si>
  <si>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</si>
  <si>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</si>
  <si>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</si>
  <si>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</si>
  <si>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</si>
  <si>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</si>
  <si>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</si>
  <si>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</si>
  <si>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</si>
  <si>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</si>
  <si>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</si>
  <si>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</si>
  <si>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</si>
  <si>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</si>
  <si>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</si>
  <si>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</si>
  <si>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</si>
  <si>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</si>
  <si>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</si>
  <si>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</si>
  <si>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</si>
  <si>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</si>
  <si>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</si>
  <si>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</si>
  <si>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</si>
  <si>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</si>
  <si>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</si>
  <si>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</si>
  <si>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</si>
  <si>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</si>
  <si>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</si>
  <si>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</si>
  <si>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</si>
  <si>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</si>
  <si>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</si>
  <si>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</si>
  <si>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</si>
  <si>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</si>
  <si>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</si>
  <si>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</si>
  <si>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</si>
  <si>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</si>
  <si>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</si>
  <si>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</si>
  <si>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</si>
  <si>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</si>
  <si>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</si>
  <si>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</si>
  <si>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</si>
  <si>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</si>
  <si>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</si>
  <si>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</si>
  <si>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</si>
  <si>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</si>
  <si>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</si>
  <si>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</si>
  <si>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</si>
  <si>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</si>
  <si>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</si>
  <si>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</si>
  <si>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</si>
  <si>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</si>
  <si>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</si>
  <si>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</si>
  <si>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</si>
  <si>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</si>
  <si>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</si>
  <si>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</si>
  <si>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</si>
  <si>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</si>
  <si>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</si>
  <si>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</si>
  <si>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</si>
  <si>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</si>
  <si>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</si>
  <si>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</si>
  <si>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</si>
  <si>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</si>
  <si>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</si>
  <si>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</si>
  <si>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</si>
  <si>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</si>
  <si>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</si>
  <si>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</si>
  <si>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</si>
  <si>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</si>
  <si>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</si>
  <si>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</si>
  <si>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</si>
  <si>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</si>
  <si>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</si>
  <si>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</si>
  <si>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</si>
  <si>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</si>
  <si>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</si>
  <si>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</si>
  <si>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</si>
  <si>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</si>
  <si>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</si>
  <si>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</si>
  <si>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</si>
  <si>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</si>
  <si>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</si>
  <si>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</si>
  <si>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</si>
  <si>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</si>
  <si>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</si>
  <si>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</si>
  <si>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</si>
  <si>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</si>
  <si>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</si>
  <si>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</si>
  <si>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</si>
  <si>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</si>
  <si>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</si>
  <si>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</si>
  <si>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</si>
  <si>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</si>
  <si>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</si>
  <si>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</si>
  <si>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</si>
  <si>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</si>
  <si>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</si>
  <si>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</si>
  <si>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</si>
  <si>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</si>
  <si>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</si>
  <si>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</si>
  <si>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</si>
  <si>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</si>
  <si>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</si>
  <si>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</si>
  <si>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</si>
  <si>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</si>
  <si>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</si>
  <si>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</si>
  <si>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</si>
  <si>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</si>
  <si>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</si>
  <si>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</si>
  <si>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</si>
  <si>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</si>
  <si>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</si>
  <si>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</si>
  <si>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</si>
  <si>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</si>
  <si>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</si>
  <si>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</si>
  <si>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</si>
  <si>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</si>
  <si>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</si>
  <si>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</si>
  <si>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</si>
  <si>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</si>
  <si>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</si>
  <si>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</si>
  <si>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</si>
  <si>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</si>
  <si>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</si>
  <si>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</si>
  <si>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</si>
  <si>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</si>
  <si>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</si>
  <si>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</si>
  <si>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</si>
  <si>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</si>
  <si>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</si>
  <si>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</si>
  <si>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</si>
  <si>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</si>
  <si>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</si>
  <si>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</si>
  <si>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</si>
  <si>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</si>
  <si>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</si>
  <si>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</si>
  <si>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</si>
  <si>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</si>
  <si>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</si>
  <si>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</si>
  <si>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</si>
  <si>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</si>
  <si>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</si>
  <si>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</si>
  <si>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</si>
  <si>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</si>
  <si>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</si>
  <si>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</si>
  <si>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</si>
  <si>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</si>
  <si>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</si>
  <si>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</si>
  <si>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</si>
  <si>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</si>
  <si>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</si>
  <si>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</si>
  <si>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</si>
  <si>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</si>
  <si>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</si>
  <si>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</si>
  <si>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</si>
  <si>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</si>
  <si>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</si>
  <si>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</si>
  <si>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</si>
  <si>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</si>
  <si>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</si>
  <si>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</si>
  <si>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</si>
  <si>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</si>
  <si>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</si>
  <si>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</si>
  <si>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</si>
  <si>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</si>
  <si>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</si>
  <si>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</si>
  <si>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</si>
  <si>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</si>
  <si>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</si>
  <si>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</si>
  <si>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</si>
  <si>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</si>
  <si>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</si>
  <si>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</si>
  <si>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</si>
  <si>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</si>
  <si>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</si>
  <si>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</si>
  <si>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</si>
  <si>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</si>
  <si>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</si>
  <si>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</si>
  <si>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</si>
  <si>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</si>
  <si>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</si>
  <si>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</si>
  <si>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</si>
  <si>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</si>
  <si>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</si>
  <si>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</si>
  <si>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</si>
  <si>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</si>
  <si>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</si>
  <si>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</si>
  <si>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</si>
  <si>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</si>
  <si>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02.03.02</t>
  </si>
  <si>
    <t>02.03.03</t>
  </si>
  <si>
    <t>02.03.04</t>
  </si>
  <si>
    <t>02.03.05</t>
  </si>
  <si>
    <t>02.03.06</t>
  </si>
  <si>
    <t>02.03.07</t>
  </si>
  <si>
    <t>02.03.08</t>
  </si>
  <si>
    <t>02.03.09</t>
  </si>
  <si>
    <t>02.03.10</t>
  </si>
  <si>
    <t>02.03.11</t>
  </si>
  <si>
    <t>02.03.12</t>
  </si>
  <si>
    <t>02.03.13</t>
  </si>
  <si>
    <t>02.03.14</t>
  </si>
  <si>
    <t>02.03.15</t>
  </si>
  <si>
    <t>02.03.16</t>
  </si>
  <si>
    <t>02.03.17</t>
  </si>
  <si>
    <t>02.03.18</t>
  </si>
  <si>
    <t>30.01.01</t>
  </si>
  <si>
    <t>30.01.02</t>
  </si>
  <si>
    <t>30.01.03</t>
  </si>
  <si>
    <t>30.02.01</t>
  </si>
  <si>
    <t>30.02.02</t>
  </si>
  <si>
    <t>30.02.03</t>
  </si>
  <si>
    <t>30.03.01</t>
  </si>
  <si>
    <t>30.03.02</t>
  </si>
  <si>
    <t>30.03.03</t>
  </si>
  <si>
    <t>30.03.04</t>
  </si>
  <si>
    <t>30.03.05</t>
  </si>
  <si>
    <t>30.03.06</t>
  </si>
  <si>
    <t>30.03.07</t>
  </si>
  <si>
    <t>30.03.08</t>
  </si>
  <si>
    <t>30.03.09</t>
  </si>
  <si>
    <t>30.03.10</t>
  </si>
  <si>
    <t>30.03.11</t>
  </si>
  <si>
    <t>30.03.12</t>
  </si>
  <si>
    <t>30.03.13</t>
  </si>
  <si>
    <t>30.03.14</t>
  </si>
  <si>
    <t>30.03.15</t>
  </si>
  <si>
    <t>30.03.16</t>
  </si>
  <si>
    <t>30.03.17</t>
  </si>
  <si>
    <t>30.03.18</t>
  </si>
  <si>
    <t>30.03.19</t>
  </si>
  <si>
    <t>17.02.01</t>
  </si>
  <si>
    <t>17.03.01</t>
  </si>
  <si>
    <t>17.03.02</t>
  </si>
  <si>
    <t>17.04.01</t>
  </si>
  <si>
    <t>17.04.02</t>
  </si>
  <si>
    <t>24.04.</t>
  </si>
  <si>
    <t>29.01.01</t>
  </si>
  <si>
    <t>29.01.02</t>
  </si>
  <si>
    <t>Columna1</t>
  </si>
  <si>
    <t>Exportaciones Agrícolas</t>
  </si>
  <si>
    <t>Importaciones Agrícolas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</si>
</sst>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07042361109" createdVersion="7" refreshedVersion="7" minRefreshableVersion="3" recordCount="293" xr:uid="{9EF9323B-D073-4AAC-9E00-D2CF5AA3A74F}">
  <cacheSource type="worksheet">
    <worksheetSource ref="A1:AI294" sheet="Hoja1"/>
  </cacheSource>
  <cacheFields count="32">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178"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179"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J3:M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2" totalsRowShown="0">
  <autoFilter ref="A1:C32"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85" totalsRowShown="0">
  <autoFilter ref="E1:G85" xr:uid="{C1BDE3C7-0E31-464D-9453-A32D09E9F1A4}"/>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08" totalsRowShown="0">
  <autoFilter ref="I1:K308" xr:uid="{94636FBC-7742-4E00-9CA1-71DB08434CED}"/>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workbookViewId="0">
      <selection activeCell="D19" sqref="D19"/>
    </sheetView>
  </sheetViews>
  <sheetFormatPr baseColWidth="10" defaultRowHeight="14.4" x14ac:dyDescent="0.3"/>
  <cols>
    <col min="6" max="6" width="31.109375" bestFit="1" customWidth="1"/>
    <col min="7" max="7" width="29.44140625" customWidth="1"/>
    <col min="8" max="8" width="43.44140625" bestFit="1" customWidth="1"/>
    <col min="9" max="9" width="46.6640625" bestFit="1" customWidth="1"/>
    <col min="10" max="10" width="170.109375" bestFit="1" customWidth="1"/>
  </cols>
  <sheetData>
    <row r="3" spans="1:9" x14ac:dyDescent="0.3">
      <c r="A3" t="s">
        <v>3070</v>
      </c>
      <c r="B3" t="s">
        <v>3099</v>
      </c>
      <c r="C3" t="s">
        <v>3172</v>
      </c>
      <c r="D3" t="s">
        <v>3439</v>
      </c>
      <c r="F3" s="9" t="s">
        <v>1</v>
      </c>
      <c r="G3" s="9" t="s">
        <v>2</v>
      </c>
      <c r="H3" s="9" t="s">
        <v>3</v>
      </c>
      <c r="I3" s="9" t="s">
        <v>4</v>
      </c>
    </row>
    <row r="4" spans="1:9" x14ac:dyDescent="0.3">
      <c r="A4" s="15" t="s">
        <v>3071</v>
      </c>
      <c r="B4" s="15" t="s">
        <v>3100</v>
      </c>
      <c r="C4" s="15" t="s">
        <v>3173</v>
      </c>
      <c r="D4" s="15" t="s">
        <v>3071</v>
      </c>
      <c r="E4" s="15"/>
      <c r="F4" t="s">
        <v>184</v>
      </c>
      <c r="G4" t="s">
        <v>348</v>
      </c>
      <c r="H4" t="s">
        <v>190</v>
      </c>
      <c r="I4" t="s">
        <v>443</v>
      </c>
    </row>
    <row r="5" spans="1:9" x14ac:dyDescent="0.3">
      <c r="A5" s="15" t="s">
        <v>3071</v>
      </c>
      <c r="B5" s="15" t="s">
        <v>3100</v>
      </c>
      <c r="C5" s="15" t="s">
        <v>3174</v>
      </c>
      <c r="D5" s="15" t="s">
        <v>3072</v>
      </c>
      <c r="E5" s="15"/>
      <c r="F5" t="s">
        <v>184</v>
      </c>
      <c r="G5" t="s">
        <v>348</v>
      </c>
      <c r="H5" t="s">
        <v>190</v>
      </c>
      <c r="I5" t="s">
        <v>444</v>
      </c>
    </row>
    <row r="6" spans="1:9" x14ac:dyDescent="0.3">
      <c r="A6" s="15" t="s">
        <v>3071</v>
      </c>
      <c r="B6" s="15" t="s">
        <v>3100</v>
      </c>
      <c r="C6" s="15" t="s">
        <v>3175</v>
      </c>
      <c r="D6" s="15" t="s">
        <v>3071</v>
      </c>
      <c r="E6" s="15"/>
      <c r="F6" t="s">
        <v>184</v>
      </c>
      <c r="G6" t="s">
        <v>348</v>
      </c>
      <c r="H6" t="s">
        <v>191</v>
      </c>
      <c r="I6" t="s">
        <v>448</v>
      </c>
    </row>
    <row r="7" spans="1:9" x14ac:dyDescent="0.3">
      <c r="A7" s="15" t="s">
        <v>3071</v>
      </c>
      <c r="B7" s="15" t="s">
        <v>3101</v>
      </c>
      <c r="C7" s="15" t="s">
        <v>3176</v>
      </c>
      <c r="D7" s="15" t="s">
        <v>3072</v>
      </c>
      <c r="E7" s="15"/>
      <c r="F7" t="s">
        <v>184</v>
      </c>
      <c r="G7" t="s">
        <v>348</v>
      </c>
      <c r="H7" t="s">
        <v>191</v>
      </c>
      <c r="I7" t="s">
        <v>445</v>
      </c>
    </row>
    <row r="8" spans="1:9" x14ac:dyDescent="0.3">
      <c r="A8" s="15" t="s">
        <v>3071</v>
      </c>
      <c r="B8" s="15" t="s">
        <v>3102</v>
      </c>
      <c r="C8" s="15" t="s">
        <v>3177</v>
      </c>
      <c r="D8" s="15" t="s">
        <v>3073</v>
      </c>
      <c r="E8" s="15"/>
      <c r="F8" t="s">
        <v>184</v>
      </c>
      <c r="G8" t="s">
        <v>348</v>
      </c>
      <c r="H8" t="s">
        <v>191</v>
      </c>
      <c r="I8" t="s">
        <v>446</v>
      </c>
    </row>
    <row r="9" spans="1:9" x14ac:dyDescent="0.3">
      <c r="A9" s="15" t="s">
        <v>3072</v>
      </c>
      <c r="B9" s="15" t="s">
        <v>3103</v>
      </c>
      <c r="C9" s="15" t="s">
        <v>3178</v>
      </c>
      <c r="D9" s="15" t="s">
        <v>3074</v>
      </c>
      <c r="E9" s="15"/>
      <c r="F9" t="s">
        <v>184</v>
      </c>
      <c r="G9" t="s">
        <v>348</v>
      </c>
      <c r="H9" t="s">
        <v>191</v>
      </c>
      <c r="I9" t="s">
        <v>447</v>
      </c>
    </row>
    <row r="10" spans="1:9" x14ac:dyDescent="0.3">
      <c r="A10" s="15" t="s">
        <v>3073</v>
      </c>
      <c r="B10" s="15" t="s">
        <v>3104</v>
      </c>
      <c r="C10" s="15" t="s">
        <v>3179</v>
      </c>
      <c r="D10" s="15" t="s">
        <v>3071</v>
      </c>
      <c r="E10" s="15"/>
      <c r="F10" t="s">
        <v>184</v>
      </c>
      <c r="G10" t="s">
        <v>348</v>
      </c>
      <c r="H10" t="s">
        <v>192</v>
      </c>
      <c r="I10" t="s">
        <v>184</v>
      </c>
    </row>
    <row r="11" spans="1:9" x14ac:dyDescent="0.3">
      <c r="A11" s="15" t="s">
        <v>3074</v>
      </c>
      <c r="B11" s="15" t="s">
        <v>3105</v>
      </c>
      <c r="C11" s="15" t="s">
        <v>3180</v>
      </c>
      <c r="D11" s="15" t="s">
        <v>3071</v>
      </c>
      <c r="E11" s="15"/>
      <c r="F11" t="s">
        <v>184</v>
      </c>
      <c r="G11" t="s">
        <v>347</v>
      </c>
      <c r="H11" t="s">
        <v>189</v>
      </c>
      <c r="I11" t="s">
        <v>442</v>
      </c>
    </row>
    <row r="12" spans="1:9" x14ac:dyDescent="0.3">
      <c r="A12" s="15" t="s">
        <v>3074</v>
      </c>
      <c r="B12" s="15" t="s">
        <v>3105</v>
      </c>
      <c r="C12" s="15" t="s">
        <v>3181</v>
      </c>
      <c r="D12" s="15" t="s">
        <v>3071</v>
      </c>
      <c r="E12" s="15"/>
      <c r="F12" t="s">
        <v>184</v>
      </c>
      <c r="G12" t="s">
        <v>490</v>
      </c>
      <c r="H12" t="s">
        <v>489</v>
      </c>
      <c r="I12" t="s">
        <v>184</v>
      </c>
    </row>
    <row r="13" spans="1:9" x14ac:dyDescent="0.3">
      <c r="A13" s="15" t="s">
        <v>3074</v>
      </c>
      <c r="B13" s="15" t="s">
        <v>3105</v>
      </c>
      <c r="C13" s="15" t="s">
        <v>3182</v>
      </c>
      <c r="D13" s="15" t="s">
        <v>3071</v>
      </c>
      <c r="E13" s="15"/>
      <c r="F13" t="s">
        <v>31</v>
      </c>
      <c r="G13" t="s">
        <v>32</v>
      </c>
      <c r="H13" t="s">
        <v>33</v>
      </c>
      <c r="I13" t="s">
        <v>34</v>
      </c>
    </row>
    <row r="14" spans="1:9" x14ac:dyDescent="0.3">
      <c r="A14" s="15" t="s">
        <v>3074</v>
      </c>
      <c r="B14" s="15" t="s">
        <v>3105</v>
      </c>
      <c r="C14" s="15" t="s">
        <v>3183</v>
      </c>
      <c r="D14" s="15" t="s">
        <v>3072</v>
      </c>
      <c r="E14" s="15"/>
      <c r="F14" t="s">
        <v>31</v>
      </c>
      <c r="G14" t="s">
        <v>32</v>
      </c>
      <c r="H14" t="s">
        <v>33</v>
      </c>
      <c r="I14" t="s">
        <v>35</v>
      </c>
    </row>
    <row r="15" spans="1:9" x14ac:dyDescent="0.3">
      <c r="A15" s="15" t="s">
        <v>3074</v>
      </c>
      <c r="B15" s="15" t="s">
        <v>3105</v>
      </c>
      <c r="C15" s="15" t="s">
        <v>3184</v>
      </c>
      <c r="D15" s="15" t="s">
        <v>3073</v>
      </c>
      <c r="E15" s="15"/>
      <c r="F15" t="s">
        <v>31</v>
      </c>
      <c r="G15" t="s">
        <v>32</v>
      </c>
      <c r="H15" t="s">
        <v>33</v>
      </c>
      <c r="I15" t="s">
        <v>36</v>
      </c>
    </row>
    <row r="16" spans="1:9" x14ac:dyDescent="0.3">
      <c r="A16" s="15" t="s">
        <v>3074</v>
      </c>
      <c r="B16" s="15" t="s">
        <v>3105</v>
      </c>
      <c r="C16" s="15" t="s">
        <v>3185</v>
      </c>
      <c r="D16" s="15" t="s">
        <v>3071</v>
      </c>
      <c r="E16" s="15"/>
      <c r="F16" t="s">
        <v>45</v>
      </c>
      <c r="G16" t="s">
        <v>40</v>
      </c>
      <c r="H16" t="s">
        <v>44</v>
      </c>
      <c r="I16" t="s">
        <v>133</v>
      </c>
    </row>
    <row r="17" spans="1:9" x14ac:dyDescent="0.3">
      <c r="A17" s="15" t="s">
        <v>3074</v>
      </c>
      <c r="B17" s="15" t="s">
        <v>3106</v>
      </c>
      <c r="C17" s="15" t="s">
        <v>3186</v>
      </c>
      <c r="D17" s="15" t="s">
        <v>3071</v>
      </c>
      <c r="E17" s="15"/>
      <c r="F17" t="s">
        <v>47</v>
      </c>
      <c r="G17" t="s">
        <v>48</v>
      </c>
      <c r="H17" t="s">
        <v>49</v>
      </c>
      <c r="I17" t="s">
        <v>46</v>
      </c>
    </row>
    <row r="18" spans="1:9" x14ac:dyDescent="0.3">
      <c r="A18" s="15" t="s">
        <v>3074</v>
      </c>
      <c r="B18" s="15" t="s">
        <v>3106</v>
      </c>
      <c r="C18" s="15" t="s">
        <v>3187</v>
      </c>
      <c r="D18" s="15" t="s">
        <v>3071</v>
      </c>
      <c r="E18" s="15"/>
      <c r="F18" t="s">
        <v>47</v>
      </c>
      <c r="G18" t="s">
        <v>48</v>
      </c>
      <c r="H18" t="s">
        <v>134</v>
      </c>
      <c r="I18" t="s">
        <v>54</v>
      </c>
    </row>
    <row r="19" spans="1:9" x14ac:dyDescent="0.3">
      <c r="A19" s="15" t="s">
        <v>3074</v>
      </c>
      <c r="B19" s="15" t="s">
        <v>3106</v>
      </c>
      <c r="C19" s="15" t="s">
        <v>3188</v>
      </c>
      <c r="D19" s="15" t="s">
        <v>3071</v>
      </c>
      <c r="E19" s="15"/>
      <c r="F19" t="s">
        <v>47</v>
      </c>
      <c r="G19" t="s">
        <v>48</v>
      </c>
      <c r="H19" t="s">
        <v>51</v>
      </c>
      <c r="I19" t="s">
        <v>48</v>
      </c>
    </row>
    <row r="20" spans="1:9" x14ac:dyDescent="0.3">
      <c r="A20" s="15" t="s">
        <v>3074</v>
      </c>
      <c r="B20" s="15" t="s">
        <v>3106</v>
      </c>
      <c r="C20" s="15" t="s">
        <v>3189</v>
      </c>
      <c r="D20" s="15" t="s">
        <v>3071</v>
      </c>
      <c r="E20" s="15"/>
      <c r="F20" t="s">
        <v>47</v>
      </c>
      <c r="G20" t="s">
        <v>48</v>
      </c>
      <c r="H20" t="s">
        <v>138</v>
      </c>
      <c r="I20" t="s">
        <v>55</v>
      </c>
    </row>
    <row r="21" spans="1:9" x14ac:dyDescent="0.3">
      <c r="A21" s="15" t="s">
        <v>3074</v>
      </c>
      <c r="B21" s="15" t="s">
        <v>3106</v>
      </c>
      <c r="C21" s="15" t="s">
        <v>3190</v>
      </c>
      <c r="D21" s="15" t="s">
        <v>3071</v>
      </c>
      <c r="E21" s="15"/>
      <c r="F21" t="s">
        <v>47</v>
      </c>
      <c r="G21" t="s">
        <v>48</v>
      </c>
      <c r="H21" t="s">
        <v>52</v>
      </c>
      <c r="I21" t="s">
        <v>236</v>
      </c>
    </row>
    <row r="22" spans="1:9" x14ac:dyDescent="0.3">
      <c r="A22" s="15" t="s">
        <v>3074</v>
      </c>
      <c r="B22" s="15" t="s">
        <v>3106</v>
      </c>
      <c r="C22" s="15" t="s">
        <v>3191</v>
      </c>
      <c r="D22" s="15" t="s">
        <v>3072</v>
      </c>
      <c r="E22" s="15"/>
      <c r="F22" t="s">
        <v>47</v>
      </c>
      <c r="G22" t="s">
        <v>48</v>
      </c>
      <c r="H22" t="s">
        <v>52</v>
      </c>
      <c r="I22" t="s">
        <v>56</v>
      </c>
    </row>
    <row r="23" spans="1:9" x14ac:dyDescent="0.3">
      <c r="A23" s="15" t="s">
        <v>3075</v>
      </c>
      <c r="B23" s="15" t="s">
        <v>3107</v>
      </c>
      <c r="C23" s="15" t="s">
        <v>3192</v>
      </c>
      <c r="D23" s="15" t="s">
        <v>3071</v>
      </c>
      <c r="E23" s="15"/>
      <c r="F23" t="s">
        <v>47</v>
      </c>
      <c r="G23" t="s">
        <v>48</v>
      </c>
      <c r="H23" t="s">
        <v>231</v>
      </c>
      <c r="I23" t="s">
        <v>230</v>
      </c>
    </row>
    <row r="24" spans="1:9" x14ac:dyDescent="0.3">
      <c r="A24" s="15" t="s">
        <v>3075</v>
      </c>
      <c r="B24" s="15" t="s">
        <v>3108</v>
      </c>
      <c r="C24" s="15" t="s">
        <v>3193</v>
      </c>
      <c r="D24" s="15" t="s">
        <v>3071</v>
      </c>
      <c r="E24" s="15"/>
      <c r="F24" t="s">
        <v>47</v>
      </c>
      <c r="G24" t="s">
        <v>57</v>
      </c>
      <c r="H24" t="s">
        <v>134</v>
      </c>
      <c r="I24" t="s">
        <v>58</v>
      </c>
    </row>
    <row r="25" spans="1:9" x14ac:dyDescent="0.3">
      <c r="A25" s="15" t="s">
        <v>3075</v>
      </c>
      <c r="B25" s="15" t="s">
        <v>3108</v>
      </c>
      <c r="C25" s="15" t="s">
        <v>3194</v>
      </c>
      <c r="D25" s="15" t="s">
        <v>3071</v>
      </c>
      <c r="E25" s="15"/>
      <c r="F25" t="s">
        <v>47</v>
      </c>
      <c r="G25" t="s">
        <v>57</v>
      </c>
      <c r="H25" t="s">
        <v>136</v>
      </c>
      <c r="I25" t="s">
        <v>59</v>
      </c>
    </row>
    <row r="26" spans="1:9" x14ac:dyDescent="0.3">
      <c r="A26" s="15" t="s">
        <v>3075</v>
      </c>
      <c r="B26" s="15" t="s">
        <v>3108</v>
      </c>
      <c r="C26" s="15" t="s">
        <v>3195</v>
      </c>
      <c r="D26" s="15" t="s">
        <v>3071</v>
      </c>
      <c r="E26" s="15"/>
      <c r="F26" t="s">
        <v>47</v>
      </c>
      <c r="G26" t="s">
        <v>57</v>
      </c>
      <c r="H26" t="s">
        <v>135</v>
      </c>
      <c r="I26" t="s">
        <v>233</v>
      </c>
    </row>
    <row r="27" spans="1:9" x14ac:dyDescent="0.3">
      <c r="A27" s="15" t="s">
        <v>3076</v>
      </c>
      <c r="B27" s="15" t="s">
        <v>3109</v>
      </c>
      <c r="C27" s="15" t="s">
        <v>3196</v>
      </c>
      <c r="D27" s="15" t="s">
        <v>3071</v>
      </c>
      <c r="E27" s="15"/>
      <c r="F27" t="s">
        <v>47</v>
      </c>
      <c r="G27" t="s">
        <v>57</v>
      </c>
      <c r="H27" t="s">
        <v>232</v>
      </c>
      <c r="I27" t="s">
        <v>234</v>
      </c>
    </row>
    <row r="28" spans="1:9" x14ac:dyDescent="0.3">
      <c r="A28" s="15" t="s">
        <v>3076</v>
      </c>
      <c r="B28" s="15" t="s">
        <v>3109</v>
      </c>
      <c r="C28" s="15" t="s">
        <v>3197</v>
      </c>
      <c r="D28" s="15" t="s">
        <v>3071</v>
      </c>
      <c r="E28" s="15"/>
      <c r="F28" t="s">
        <v>47</v>
      </c>
      <c r="G28" t="s">
        <v>57</v>
      </c>
      <c r="H28" t="s">
        <v>102</v>
      </c>
      <c r="I28" t="s">
        <v>60</v>
      </c>
    </row>
    <row r="29" spans="1:9" x14ac:dyDescent="0.3">
      <c r="A29" s="15" t="s">
        <v>3076</v>
      </c>
      <c r="B29" s="15" t="s">
        <v>3109</v>
      </c>
      <c r="C29" s="15" t="s">
        <v>3198</v>
      </c>
      <c r="D29" s="15" t="s">
        <v>3072</v>
      </c>
      <c r="E29" s="15"/>
      <c r="F29" t="s">
        <v>47</v>
      </c>
      <c r="G29" t="s">
        <v>57</v>
      </c>
      <c r="H29" t="s">
        <v>102</v>
      </c>
      <c r="I29" t="s">
        <v>235</v>
      </c>
    </row>
    <row r="30" spans="1:9" x14ac:dyDescent="0.3">
      <c r="A30" s="15" t="s">
        <v>3076</v>
      </c>
      <c r="B30" s="15" t="s">
        <v>3110</v>
      </c>
      <c r="C30" s="15" t="s">
        <v>3199</v>
      </c>
      <c r="D30" s="15" t="s">
        <v>3071</v>
      </c>
      <c r="E30" s="15"/>
      <c r="F30" t="s">
        <v>47</v>
      </c>
      <c r="G30" t="s">
        <v>57</v>
      </c>
      <c r="H30" t="s">
        <v>237</v>
      </c>
      <c r="I30" t="s">
        <v>61</v>
      </c>
    </row>
    <row r="31" spans="1:9" x14ac:dyDescent="0.3">
      <c r="A31" s="15" t="s">
        <v>3076</v>
      </c>
      <c r="B31" s="15" t="s">
        <v>3111</v>
      </c>
      <c r="C31" s="15" t="s">
        <v>3200</v>
      </c>
      <c r="D31" s="15" t="s">
        <v>3071</v>
      </c>
      <c r="E31" s="15"/>
      <c r="F31" t="s">
        <v>63</v>
      </c>
      <c r="G31" t="s">
        <v>143</v>
      </c>
      <c r="H31" t="s">
        <v>144</v>
      </c>
      <c r="I31" t="s">
        <v>397</v>
      </c>
    </row>
    <row r="32" spans="1:9" x14ac:dyDescent="0.3">
      <c r="A32" s="15" t="s">
        <v>3076</v>
      </c>
      <c r="B32" s="15" t="s">
        <v>3112</v>
      </c>
      <c r="C32" s="15" t="s">
        <v>3201</v>
      </c>
      <c r="D32" s="15" t="s">
        <v>3072</v>
      </c>
      <c r="E32" s="15"/>
      <c r="F32" t="s">
        <v>63</v>
      </c>
      <c r="G32" t="s">
        <v>143</v>
      </c>
      <c r="H32" t="s">
        <v>144</v>
      </c>
      <c r="I32" t="s">
        <v>144</v>
      </c>
    </row>
    <row r="33" spans="1:9" x14ac:dyDescent="0.3">
      <c r="A33" s="15" t="s">
        <v>3076</v>
      </c>
      <c r="B33" s="15" t="s">
        <v>3112</v>
      </c>
      <c r="C33" s="15" t="s">
        <v>3202</v>
      </c>
      <c r="D33" s="15" t="s">
        <v>3073</v>
      </c>
      <c r="E33" s="15"/>
      <c r="F33" t="s">
        <v>63</v>
      </c>
      <c r="G33" t="s">
        <v>143</v>
      </c>
      <c r="H33" t="s">
        <v>144</v>
      </c>
      <c r="I33" t="s">
        <v>393</v>
      </c>
    </row>
    <row r="34" spans="1:9" x14ac:dyDescent="0.3">
      <c r="A34" s="15" t="s">
        <v>3076</v>
      </c>
      <c r="B34" s="15" t="s">
        <v>3113</v>
      </c>
      <c r="C34" s="15" t="s">
        <v>3203</v>
      </c>
      <c r="D34" s="15" t="s">
        <v>3071</v>
      </c>
      <c r="E34" s="15"/>
      <c r="F34" t="s">
        <v>63</v>
      </c>
      <c r="G34" t="s">
        <v>142</v>
      </c>
      <c r="H34" t="s">
        <v>246</v>
      </c>
      <c r="I34" t="s">
        <v>247</v>
      </c>
    </row>
    <row r="35" spans="1:9" x14ac:dyDescent="0.3">
      <c r="A35" s="15" t="s">
        <v>3076</v>
      </c>
      <c r="B35" s="15" t="s">
        <v>3113</v>
      </c>
      <c r="C35" s="15" t="s">
        <v>3204</v>
      </c>
      <c r="D35" s="15" t="s">
        <v>3072</v>
      </c>
      <c r="E35" s="15"/>
      <c r="F35" t="s">
        <v>63</v>
      </c>
      <c r="G35" t="s">
        <v>142</v>
      </c>
      <c r="H35" t="s">
        <v>246</v>
      </c>
      <c r="I35" t="s">
        <v>248</v>
      </c>
    </row>
    <row r="36" spans="1:9" x14ac:dyDescent="0.3">
      <c r="A36" s="15" t="s">
        <v>3076</v>
      </c>
      <c r="B36" s="15" t="s">
        <v>3114</v>
      </c>
      <c r="C36" s="15" t="s">
        <v>3205</v>
      </c>
      <c r="D36" s="15" t="s">
        <v>3073</v>
      </c>
      <c r="E36" s="15"/>
      <c r="F36" t="s">
        <v>63</v>
      </c>
      <c r="G36" t="s">
        <v>142</v>
      </c>
      <c r="H36" t="s">
        <v>246</v>
      </c>
      <c r="I36" t="s">
        <v>272</v>
      </c>
    </row>
    <row r="37" spans="1:9" x14ac:dyDescent="0.3">
      <c r="A37" s="15" t="s">
        <v>3077</v>
      </c>
      <c r="B37" s="15" t="s">
        <v>3115</v>
      </c>
      <c r="C37" s="15" t="s">
        <v>3206</v>
      </c>
      <c r="D37" s="15" t="s">
        <v>3074</v>
      </c>
      <c r="E37" s="15"/>
      <c r="F37" t="s">
        <v>63</v>
      </c>
      <c r="G37" t="s">
        <v>142</v>
      </c>
      <c r="H37" t="s">
        <v>246</v>
      </c>
      <c r="I37" t="s">
        <v>273</v>
      </c>
    </row>
    <row r="38" spans="1:9" x14ac:dyDescent="0.3">
      <c r="A38" s="15" t="s">
        <v>3077</v>
      </c>
      <c r="B38" s="15" t="s">
        <v>3115</v>
      </c>
      <c r="C38" s="15" t="s">
        <v>3207</v>
      </c>
      <c r="D38" s="15" t="s">
        <v>3075</v>
      </c>
      <c r="E38" s="15"/>
      <c r="F38" t="s">
        <v>63</v>
      </c>
      <c r="G38" t="s">
        <v>142</v>
      </c>
      <c r="H38" t="s">
        <v>246</v>
      </c>
      <c r="I38" t="s">
        <v>249</v>
      </c>
    </row>
    <row r="39" spans="1:9" x14ac:dyDescent="0.3">
      <c r="A39" s="15" t="s">
        <v>3077</v>
      </c>
      <c r="B39" s="15" t="s">
        <v>3115</v>
      </c>
      <c r="C39" s="15" t="s">
        <v>3208</v>
      </c>
      <c r="D39" s="15" t="s">
        <v>3071</v>
      </c>
      <c r="E39" s="15"/>
      <c r="F39" t="s">
        <v>63</v>
      </c>
      <c r="G39" t="s">
        <v>142</v>
      </c>
      <c r="H39" t="s">
        <v>270</v>
      </c>
      <c r="I39" t="s">
        <v>271</v>
      </c>
    </row>
    <row r="40" spans="1:9" x14ac:dyDescent="0.3">
      <c r="A40" s="15" t="s">
        <v>3077</v>
      </c>
      <c r="B40" s="15" t="s">
        <v>3115</v>
      </c>
      <c r="C40" s="15" t="s">
        <v>3209</v>
      </c>
      <c r="D40" s="15" t="s">
        <v>3071</v>
      </c>
      <c r="E40" s="15"/>
      <c r="F40" t="s">
        <v>63</v>
      </c>
      <c r="G40" t="s">
        <v>142</v>
      </c>
      <c r="H40" t="s">
        <v>196</v>
      </c>
      <c r="I40" t="s">
        <v>250</v>
      </c>
    </row>
    <row r="41" spans="1:9" x14ac:dyDescent="0.3">
      <c r="A41" s="15" t="s">
        <v>3077</v>
      </c>
      <c r="B41" s="15" t="s">
        <v>3115</v>
      </c>
      <c r="C41" s="15" t="s">
        <v>3210</v>
      </c>
      <c r="D41" s="15" t="s">
        <v>3071</v>
      </c>
      <c r="E41" s="15"/>
      <c r="F41" t="s">
        <v>64</v>
      </c>
      <c r="G41" t="s">
        <v>552</v>
      </c>
      <c r="H41" t="s">
        <v>146</v>
      </c>
      <c r="I41" t="s">
        <v>149</v>
      </c>
    </row>
    <row r="42" spans="1:9" x14ac:dyDescent="0.3">
      <c r="A42" s="15" t="s">
        <v>3077</v>
      </c>
      <c r="B42" s="15" t="s">
        <v>3116</v>
      </c>
      <c r="C42" s="15" t="s">
        <v>3211</v>
      </c>
      <c r="D42" s="15" t="s">
        <v>3071</v>
      </c>
      <c r="E42" s="15"/>
      <c r="F42" t="s">
        <v>64</v>
      </c>
      <c r="G42" t="s">
        <v>552</v>
      </c>
      <c r="H42" t="s">
        <v>147</v>
      </c>
      <c r="I42" t="s">
        <v>149</v>
      </c>
    </row>
    <row r="43" spans="1:9" x14ac:dyDescent="0.3">
      <c r="A43" s="15" t="s">
        <v>3077</v>
      </c>
      <c r="B43" s="15" t="s">
        <v>3116</v>
      </c>
      <c r="C43" s="15" t="s">
        <v>3212</v>
      </c>
      <c r="D43" s="15" t="s">
        <v>3071</v>
      </c>
      <c r="E43" s="15"/>
      <c r="F43" t="s">
        <v>64</v>
      </c>
      <c r="G43" t="s">
        <v>552</v>
      </c>
      <c r="H43" t="s">
        <v>137</v>
      </c>
      <c r="I43" t="s">
        <v>149</v>
      </c>
    </row>
    <row r="44" spans="1:9" x14ac:dyDescent="0.3">
      <c r="A44" s="15" t="s">
        <v>3077</v>
      </c>
      <c r="B44" s="15" t="s">
        <v>3116</v>
      </c>
      <c r="C44" s="15" t="s">
        <v>3213</v>
      </c>
      <c r="D44" s="15" t="s">
        <v>3071</v>
      </c>
      <c r="E44" s="15"/>
      <c r="F44" t="s">
        <v>64</v>
      </c>
      <c r="G44" t="s">
        <v>551</v>
      </c>
      <c r="H44" t="s">
        <v>137</v>
      </c>
      <c r="I44" t="s">
        <v>148</v>
      </c>
    </row>
    <row r="45" spans="1:9" x14ac:dyDescent="0.3">
      <c r="A45" s="15" t="s">
        <v>3077</v>
      </c>
      <c r="B45" s="15" t="s">
        <v>3116</v>
      </c>
      <c r="C45" s="15" t="s">
        <v>3214</v>
      </c>
      <c r="D45" s="15" t="s">
        <v>3071</v>
      </c>
      <c r="E45" s="15"/>
      <c r="F45" t="s">
        <v>64</v>
      </c>
      <c r="G45" t="s">
        <v>424</v>
      </c>
      <c r="H45" t="s">
        <v>416</v>
      </c>
      <c r="I45" t="s">
        <v>420</v>
      </c>
    </row>
    <row r="46" spans="1:9" x14ac:dyDescent="0.3">
      <c r="A46" s="15" t="s">
        <v>3077</v>
      </c>
      <c r="B46" s="15" t="s">
        <v>3116</v>
      </c>
      <c r="C46" s="15" t="s">
        <v>3215</v>
      </c>
      <c r="D46" s="15" t="s">
        <v>3072</v>
      </c>
      <c r="E46" s="15"/>
      <c r="F46" t="s">
        <v>64</v>
      </c>
      <c r="G46" t="s">
        <v>424</v>
      </c>
      <c r="H46" t="s">
        <v>416</v>
      </c>
      <c r="I46" t="s">
        <v>421</v>
      </c>
    </row>
    <row r="47" spans="1:9" x14ac:dyDescent="0.3">
      <c r="A47" s="15" t="s">
        <v>3077</v>
      </c>
      <c r="B47" s="15" t="s">
        <v>3116</v>
      </c>
      <c r="C47" s="15" t="s">
        <v>3216</v>
      </c>
      <c r="D47" s="15" t="s">
        <v>3073</v>
      </c>
      <c r="E47" s="15"/>
      <c r="F47" t="s">
        <v>64</v>
      </c>
      <c r="G47" t="s">
        <v>424</v>
      </c>
      <c r="H47" t="s">
        <v>416</v>
      </c>
      <c r="I47" t="s">
        <v>425</v>
      </c>
    </row>
    <row r="48" spans="1:9" x14ac:dyDescent="0.3">
      <c r="A48" s="15" t="s">
        <v>3077</v>
      </c>
      <c r="B48" s="15" t="s">
        <v>3116</v>
      </c>
      <c r="C48" s="15" t="s">
        <v>3217</v>
      </c>
      <c r="D48" s="15" t="s">
        <v>3074</v>
      </c>
      <c r="E48" s="15"/>
      <c r="F48" t="s">
        <v>64</v>
      </c>
      <c r="G48" t="s">
        <v>424</v>
      </c>
      <c r="H48" t="s">
        <v>416</v>
      </c>
      <c r="I48" t="s">
        <v>429</v>
      </c>
    </row>
    <row r="49" spans="1:9" x14ac:dyDescent="0.3">
      <c r="A49" s="15" t="s">
        <v>3077</v>
      </c>
      <c r="B49" s="15" t="s">
        <v>3116</v>
      </c>
      <c r="C49" s="15" t="s">
        <v>3218</v>
      </c>
      <c r="D49" s="15" t="s">
        <v>3075</v>
      </c>
      <c r="E49" s="15"/>
      <c r="F49" t="s">
        <v>64</v>
      </c>
      <c r="G49" t="s">
        <v>424</v>
      </c>
      <c r="H49" t="s">
        <v>416</v>
      </c>
      <c r="I49" t="s">
        <v>422</v>
      </c>
    </row>
    <row r="50" spans="1:9" x14ac:dyDescent="0.3">
      <c r="A50" s="15" t="s">
        <v>3077</v>
      </c>
      <c r="B50" s="15" t="s">
        <v>3116</v>
      </c>
      <c r="C50" s="15" t="s">
        <v>3219</v>
      </c>
      <c r="D50" s="15" t="s">
        <v>3076</v>
      </c>
      <c r="E50" s="15"/>
      <c r="F50" t="s">
        <v>64</v>
      </c>
      <c r="G50" t="s">
        <v>424</v>
      </c>
      <c r="H50" t="s">
        <v>416</v>
      </c>
      <c r="I50" t="s">
        <v>423</v>
      </c>
    </row>
    <row r="51" spans="1:9" x14ac:dyDescent="0.3">
      <c r="A51" s="15" t="s">
        <v>3077</v>
      </c>
      <c r="B51" s="15" t="s">
        <v>3116</v>
      </c>
      <c r="C51" s="15" t="s">
        <v>3220</v>
      </c>
      <c r="D51" s="15" t="s">
        <v>3077</v>
      </c>
      <c r="E51" s="15"/>
      <c r="F51" t="s">
        <v>64</v>
      </c>
      <c r="G51" t="s">
        <v>424</v>
      </c>
      <c r="H51" t="s">
        <v>416</v>
      </c>
      <c r="I51" t="s">
        <v>426</v>
      </c>
    </row>
    <row r="52" spans="1:9" x14ac:dyDescent="0.3">
      <c r="A52" s="15" t="s">
        <v>3077</v>
      </c>
      <c r="B52" s="15" t="s">
        <v>3116</v>
      </c>
      <c r="C52" s="15" t="s">
        <v>3221</v>
      </c>
      <c r="D52" s="15" t="s">
        <v>3078</v>
      </c>
      <c r="E52" s="15"/>
      <c r="F52" t="s">
        <v>64</v>
      </c>
      <c r="G52" t="s">
        <v>424</v>
      </c>
      <c r="H52" t="s">
        <v>416</v>
      </c>
      <c r="I52" t="s">
        <v>419</v>
      </c>
    </row>
    <row r="53" spans="1:9" x14ac:dyDescent="0.3">
      <c r="A53" s="15" t="s">
        <v>3077</v>
      </c>
      <c r="B53" s="15" t="s">
        <v>3116</v>
      </c>
      <c r="C53" s="15" t="s">
        <v>3222</v>
      </c>
      <c r="D53" s="15" t="s">
        <v>3079</v>
      </c>
      <c r="E53" s="15"/>
      <c r="F53" t="s">
        <v>64</v>
      </c>
      <c r="G53" t="s">
        <v>424</v>
      </c>
      <c r="H53" t="s">
        <v>416</v>
      </c>
      <c r="I53" t="s">
        <v>427</v>
      </c>
    </row>
    <row r="54" spans="1:9" x14ac:dyDescent="0.3">
      <c r="A54" s="15" t="s">
        <v>3077</v>
      </c>
      <c r="B54" s="15" t="s">
        <v>3116</v>
      </c>
      <c r="C54" s="15" t="s">
        <v>3223</v>
      </c>
      <c r="D54" s="15" t="s">
        <v>3080</v>
      </c>
      <c r="E54" s="15"/>
      <c r="F54" t="s">
        <v>64</v>
      </c>
      <c r="G54" t="s">
        <v>424</v>
      </c>
      <c r="H54" t="s">
        <v>416</v>
      </c>
      <c r="I54" t="s">
        <v>428</v>
      </c>
    </row>
    <row r="55" spans="1:9" x14ac:dyDescent="0.3">
      <c r="A55" s="15" t="s">
        <v>3077</v>
      </c>
      <c r="B55" s="15" t="s">
        <v>3116</v>
      </c>
      <c r="C55" s="15" t="s">
        <v>3224</v>
      </c>
      <c r="D55" s="15" t="s">
        <v>3081</v>
      </c>
      <c r="E55" s="15"/>
      <c r="F55" t="s">
        <v>64</v>
      </c>
      <c r="G55" t="s">
        <v>424</v>
      </c>
      <c r="H55" t="s">
        <v>416</v>
      </c>
      <c r="I55" t="s">
        <v>417</v>
      </c>
    </row>
    <row r="56" spans="1:9" x14ac:dyDescent="0.3">
      <c r="A56" s="15" t="s">
        <v>3077</v>
      </c>
      <c r="B56" s="15" t="s">
        <v>3116</v>
      </c>
      <c r="C56" s="15" t="s">
        <v>3225</v>
      </c>
      <c r="D56" s="15" t="s">
        <v>3082</v>
      </c>
      <c r="E56" s="15"/>
      <c r="F56" t="s">
        <v>64</v>
      </c>
      <c r="G56" t="s">
        <v>424</v>
      </c>
      <c r="H56" t="s">
        <v>416</v>
      </c>
      <c r="I56" t="s">
        <v>418</v>
      </c>
    </row>
    <row r="57" spans="1:9" x14ac:dyDescent="0.3">
      <c r="A57" s="15" t="s">
        <v>3077</v>
      </c>
      <c r="B57" s="15" t="s">
        <v>3116</v>
      </c>
      <c r="C57" s="15" t="s">
        <v>3226</v>
      </c>
      <c r="D57" s="15" t="s">
        <v>3071</v>
      </c>
      <c r="E57" s="15"/>
      <c r="F57" t="s">
        <v>64</v>
      </c>
      <c r="G57" t="s">
        <v>150</v>
      </c>
      <c r="H57" t="s">
        <v>146</v>
      </c>
      <c r="I57" t="s">
        <v>148</v>
      </c>
    </row>
    <row r="58" spans="1:9" x14ac:dyDescent="0.3">
      <c r="A58" s="15" t="s">
        <v>3077</v>
      </c>
      <c r="B58" s="15" t="s">
        <v>3116</v>
      </c>
      <c r="C58" s="15" t="s">
        <v>3227</v>
      </c>
      <c r="D58" s="15" t="s">
        <v>3071</v>
      </c>
      <c r="E58" s="15"/>
      <c r="F58" t="s">
        <v>64</v>
      </c>
      <c r="G58" t="s">
        <v>150</v>
      </c>
      <c r="H58" t="s">
        <v>147</v>
      </c>
      <c r="I58" t="s">
        <v>148</v>
      </c>
    </row>
    <row r="59" spans="1:9" x14ac:dyDescent="0.3">
      <c r="A59" s="15" t="s">
        <v>3077</v>
      </c>
      <c r="B59" s="15" t="s">
        <v>3116</v>
      </c>
      <c r="C59" s="15" t="s">
        <v>3228</v>
      </c>
      <c r="D59" s="15" t="s">
        <v>3071</v>
      </c>
      <c r="E59" s="15"/>
      <c r="F59" t="s">
        <v>64</v>
      </c>
      <c r="G59" t="s">
        <v>87</v>
      </c>
      <c r="H59" t="s">
        <v>146</v>
      </c>
      <c r="I59" t="s">
        <v>148</v>
      </c>
    </row>
    <row r="60" spans="1:9" x14ac:dyDescent="0.3">
      <c r="A60" s="15" t="s">
        <v>3077</v>
      </c>
      <c r="B60" s="15" t="s">
        <v>3116</v>
      </c>
      <c r="C60" s="15" t="s">
        <v>3229</v>
      </c>
      <c r="D60" s="15" t="s">
        <v>3071</v>
      </c>
      <c r="E60" s="15"/>
      <c r="F60" t="s">
        <v>64</v>
      </c>
      <c r="G60" t="s">
        <v>87</v>
      </c>
      <c r="H60" t="s">
        <v>147</v>
      </c>
      <c r="I60" t="s">
        <v>148</v>
      </c>
    </row>
    <row r="61" spans="1:9" x14ac:dyDescent="0.3">
      <c r="A61" s="15" t="s">
        <v>3077</v>
      </c>
      <c r="B61" s="15" t="s">
        <v>3116</v>
      </c>
      <c r="C61" s="15" t="s">
        <v>3230</v>
      </c>
      <c r="D61" s="15" t="s">
        <v>3071</v>
      </c>
      <c r="E61" s="15"/>
      <c r="F61" t="s">
        <v>64</v>
      </c>
      <c r="G61" t="s">
        <v>103</v>
      </c>
      <c r="H61" t="s">
        <v>545</v>
      </c>
      <c r="I61" t="s">
        <v>151</v>
      </c>
    </row>
    <row r="62" spans="1:9" x14ac:dyDescent="0.3">
      <c r="A62" s="15" t="s">
        <v>3077</v>
      </c>
      <c r="B62" s="15" t="s">
        <v>3116</v>
      </c>
      <c r="C62" s="15" t="s">
        <v>3231</v>
      </c>
      <c r="D62" s="15" t="s">
        <v>3071</v>
      </c>
      <c r="E62" s="15"/>
      <c r="F62" t="s">
        <v>67</v>
      </c>
      <c r="G62" t="s">
        <v>197</v>
      </c>
      <c r="H62" t="s">
        <v>401</v>
      </c>
      <c r="I62" t="s">
        <v>401</v>
      </c>
    </row>
    <row r="63" spans="1:9" x14ac:dyDescent="0.3">
      <c r="A63" s="15" t="s">
        <v>3077</v>
      </c>
      <c r="B63" s="15" t="s">
        <v>3116</v>
      </c>
      <c r="C63" s="15" t="s">
        <v>3232</v>
      </c>
      <c r="D63" s="15" t="s">
        <v>3071</v>
      </c>
      <c r="E63" s="15"/>
      <c r="F63" t="s">
        <v>67</v>
      </c>
      <c r="G63" t="s">
        <v>197</v>
      </c>
      <c r="H63" t="s">
        <v>69</v>
      </c>
      <c r="I63" t="s">
        <v>69</v>
      </c>
    </row>
    <row r="64" spans="1:9" x14ac:dyDescent="0.3">
      <c r="A64" s="15" t="s">
        <v>3077</v>
      </c>
      <c r="B64" s="15" t="s">
        <v>3116</v>
      </c>
      <c r="C64" s="15" t="s">
        <v>3233</v>
      </c>
      <c r="D64" s="15" t="s">
        <v>3071</v>
      </c>
      <c r="E64" s="15"/>
      <c r="F64" t="s">
        <v>67</v>
      </c>
      <c r="G64" t="s">
        <v>197</v>
      </c>
      <c r="H64" t="s">
        <v>70</v>
      </c>
      <c r="I64" t="s">
        <v>70</v>
      </c>
    </row>
    <row r="65" spans="1:9" x14ac:dyDescent="0.3">
      <c r="A65" s="15" t="s">
        <v>3077</v>
      </c>
      <c r="B65" s="15" t="s">
        <v>3116</v>
      </c>
      <c r="C65" s="15" t="s">
        <v>3234</v>
      </c>
      <c r="D65" s="15" t="s">
        <v>3071</v>
      </c>
      <c r="E65" s="15"/>
      <c r="F65" t="s">
        <v>67</v>
      </c>
      <c r="G65" t="s">
        <v>197</v>
      </c>
      <c r="H65" t="s">
        <v>71</v>
      </c>
      <c r="I65" t="s">
        <v>71</v>
      </c>
    </row>
    <row r="66" spans="1:9" x14ac:dyDescent="0.3">
      <c r="A66" s="15" t="s">
        <v>3077</v>
      </c>
      <c r="B66" s="15" t="s">
        <v>3116</v>
      </c>
      <c r="C66" s="15" t="s">
        <v>3235</v>
      </c>
      <c r="D66" s="15"/>
      <c r="E66" s="15"/>
      <c r="F66" t="s">
        <v>62</v>
      </c>
      <c r="G66" t="s">
        <v>567</v>
      </c>
      <c r="H66" t="s">
        <v>566</v>
      </c>
      <c r="I66" t="s">
        <v>568</v>
      </c>
    </row>
    <row r="67" spans="1:9" x14ac:dyDescent="0.3">
      <c r="A67" s="15" t="s">
        <v>3077</v>
      </c>
      <c r="B67" s="15" t="s">
        <v>3116</v>
      </c>
      <c r="C67" s="15" t="s">
        <v>3236</v>
      </c>
      <c r="D67" s="15"/>
      <c r="E67" s="15"/>
      <c r="F67" t="s">
        <v>62</v>
      </c>
      <c r="G67" t="s">
        <v>563</v>
      </c>
      <c r="H67" t="s">
        <v>565</v>
      </c>
      <c r="I67" t="s">
        <v>564</v>
      </c>
    </row>
    <row r="68" spans="1:9" x14ac:dyDescent="0.3">
      <c r="A68" s="15" t="s">
        <v>3077</v>
      </c>
      <c r="B68" s="15" t="s">
        <v>3116</v>
      </c>
      <c r="C68" s="15" t="s">
        <v>3237</v>
      </c>
      <c r="D68" s="15"/>
      <c r="E68" s="15"/>
      <c r="F68" t="s">
        <v>81</v>
      </c>
      <c r="G68" t="s">
        <v>283</v>
      </c>
      <c r="H68" t="s">
        <v>284</v>
      </c>
      <c r="I68" t="s">
        <v>80</v>
      </c>
    </row>
    <row r="69" spans="1:9" x14ac:dyDescent="0.3">
      <c r="A69" s="15" t="s">
        <v>3077</v>
      </c>
      <c r="B69" s="15" t="s">
        <v>3116</v>
      </c>
      <c r="C69" s="15" t="s">
        <v>3238</v>
      </c>
      <c r="D69" s="15"/>
      <c r="E69" s="15"/>
      <c r="F69" t="s">
        <v>81</v>
      </c>
      <c r="G69" t="s">
        <v>283</v>
      </c>
      <c r="H69" t="s">
        <v>284</v>
      </c>
      <c r="I69" t="s">
        <v>285</v>
      </c>
    </row>
    <row r="70" spans="1:9" x14ac:dyDescent="0.3">
      <c r="A70" s="15" t="s">
        <v>3077</v>
      </c>
      <c r="B70" s="15" t="s">
        <v>3116</v>
      </c>
      <c r="C70" s="15" t="s">
        <v>3239</v>
      </c>
      <c r="D70" s="15"/>
      <c r="E70" s="15"/>
      <c r="F70" t="s">
        <v>81</v>
      </c>
      <c r="G70" t="s">
        <v>283</v>
      </c>
      <c r="H70" t="s">
        <v>284</v>
      </c>
      <c r="I70" t="s">
        <v>286</v>
      </c>
    </row>
    <row r="71" spans="1:9" x14ac:dyDescent="0.3">
      <c r="A71" s="15" t="s">
        <v>3077</v>
      </c>
      <c r="B71" s="15" t="s">
        <v>3117</v>
      </c>
      <c r="C71" s="15" t="s">
        <v>3240</v>
      </c>
      <c r="D71" s="15"/>
      <c r="E71" s="15"/>
      <c r="F71" t="s">
        <v>81</v>
      </c>
      <c r="G71" t="s">
        <v>283</v>
      </c>
      <c r="H71" t="s">
        <v>284</v>
      </c>
      <c r="I71" t="s">
        <v>287</v>
      </c>
    </row>
    <row r="72" spans="1:9" x14ac:dyDescent="0.3">
      <c r="A72" s="15" t="s">
        <v>3078</v>
      </c>
      <c r="B72" s="15" t="s">
        <v>3118</v>
      </c>
      <c r="C72" s="15" t="s">
        <v>3241</v>
      </c>
      <c r="D72" s="15"/>
      <c r="E72" s="15"/>
      <c r="F72" t="s">
        <v>81</v>
      </c>
      <c r="G72" t="s">
        <v>283</v>
      </c>
      <c r="H72" t="s">
        <v>284</v>
      </c>
      <c r="I72" t="s">
        <v>291</v>
      </c>
    </row>
    <row r="73" spans="1:9" x14ac:dyDescent="0.3">
      <c r="A73" s="15" t="s">
        <v>3078</v>
      </c>
      <c r="B73" s="15" t="s">
        <v>3119</v>
      </c>
      <c r="C73" s="15" t="s">
        <v>3242</v>
      </c>
      <c r="D73" s="15"/>
      <c r="E73" s="15"/>
      <c r="F73" t="s">
        <v>81</v>
      </c>
      <c r="G73" t="s">
        <v>283</v>
      </c>
      <c r="H73" t="s">
        <v>284</v>
      </c>
      <c r="I73" t="s">
        <v>289</v>
      </c>
    </row>
    <row r="74" spans="1:9" x14ac:dyDescent="0.3">
      <c r="A74" s="15" t="s">
        <v>3078</v>
      </c>
      <c r="B74" s="15" t="s">
        <v>3120</v>
      </c>
      <c r="C74" s="15" t="s">
        <v>3243</v>
      </c>
      <c r="D74" s="15"/>
      <c r="E74" s="15"/>
      <c r="F74" t="s">
        <v>81</v>
      </c>
      <c r="G74" t="s">
        <v>283</v>
      </c>
      <c r="H74" t="s">
        <v>297</v>
      </c>
      <c r="I74" t="s">
        <v>292</v>
      </c>
    </row>
    <row r="75" spans="1:9" x14ac:dyDescent="0.3">
      <c r="A75" s="15" t="s">
        <v>3078</v>
      </c>
      <c r="B75" s="15" t="s">
        <v>3120</v>
      </c>
      <c r="C75" s="15" t="s">
        <v>3244</v>
      </c>
      <c r="D75" s="15"/>
      <c r="E75" s="15"/>
      <c r="F75" t="s">
        <v>81</v>
      </c>
      <c r="G75" t="s">
        <v>283</v>
      </c>
      <c r="H75" t="s">
        <v>297</v>
      </c>
      <c r="I75" t="s">
        <v>293</v>
      </c>
    </row>
    <row r="76" spans="1:9" x14ac:dyDescent="0.3">
      <c r="A76" s="15" t="s">
        <v>3078</v>
      </c>
      <c r="B76" s="15" t="s">
        <v>3120</v>
      </c>
      <c r="C76" s="15" t="s">
        <v>3245</v>
      </c>
      <c r="D76" s="15"/>
      <c r="E76" s="15"/>
      <c r="F76" t="s">
        <v>81</v>
      </c>
      <c r="G76" t="s">
        <v>283</v>
      </c>
      <c r="H76" t="s">
        <v>297</v>
      </c>
      <c r="I76" t="s">
        <v>294</v>
      </c>
    </row>
    <row r="77" spans="1:9" x14ac:dyDescent="0.3">
      <c r="A77" s="15" t="s">
        <v>3078</v>
      </c>
      <c r="B77" s="15" t="s">
        <v>3120</v>
      </c>
      <c r="C77" s="15" t="s">
        <v>3246</v>
      </c>
      <c r="D77" s="15"/>
      <c r="E77" s="15"/>
      <c r="F77" t="s">
        <v>81</v>
      </c>
      <c r="G77" t="s">
        <v>283</v>
      </c>
      <c r="H77" t="s">
        <v>297</v>
      </c>
      <c r="I77" t="s">
        <v>295</v>
      </c>
    </row>
    <row r="78" spans="1:9" x14ac:dyDescent="0.3">
      <c r="A78" s="15" t="s">
        <v>3079</v>
      </c>
      <c r="B78" s="15" t="s">
        <v>3121</v>
      </c>
      <c r="C78" s="15" t="s">
        <v>3247</v>
      </c>
      <c r="D78" s="15"/>
      <c r="E78" s="15"/>
      <c r="F78" t="s">
        <v>81</v>
      </c>
      <c r="G78" t="s">
        <v>283</v>
      </c>
      <c r="H78" t="s">
        <v>297</v>
      </c>
      <c r="I78" t="s">
        <v>296</v>
      </c>
    </row>
    <row r="79" spans="1:9" x14ac:dyDescent="0.3">
      <c r="A79" s="15" t="s">
        <v>3079</v>
      </c>
      <c r="B79" s="15" t="s">
        <v>3121</v>
      </c>
      <c r="C79" s="15" t="s">
        <v>3248</v>
      </c>
      <c r="D79" s="15"/>
      <c r="E79" s="15"/>
      <c r="F79" t="s">
        <v>81</v>
      </c>
      <c r="G79" t="s">
        <v>283</v>
      </c>
      <c r="H79" t="s">
        <v>573</v>
      </c>
      <c r="I79" t="s">
        <v>574</v>
      </c>
    </row>
    <row r="80" spans="1:9" x14ac:dyDescent="0.3">
      <c r="A80" s="15" t="s">
        <v>3079</v>
      </c>
      <c r="B80" s="15" t="s">
        <v>3121</v>
      </c>
      <c r="C80" s="15" t="s">
        <v>3249</v>
      </c>
      <c r="D80" s="15"/>
      <c r="E80" s="15"/>
      <c r="F80" t="s">
        <v>100</v>
      </c>
      <c r="G80" t="s">
        <v>583</v>
      </c>
      <c r="H80" t="s">
        <v>99</v>
      </c>
      <c r="I80" t="s">
        <v>99</v>
      </c>
    </row>
    <row r="81" spans="1:9" x14ac:dyDescent="0.3">
      <c r="A81" s="15" t="s">
        <v>3079</v>
      </c>
      <c r="B81" s="15" t="s">
        <v>3121</v>
      </c>
      <c r="C81" s="15" t="s">
        <v>3250</v>
      </c>
      <c r="D81" s="15"/>
      <c r="E81" s="15"/>
      <c r="F81" t="s">
        <v>100</v>
      </c>
      <c r="G81" t="s">
        <v>583</v>
      </c>
      <c r="H81" t="s">
        <v>587</v>
      </c>
      <c r="I81" t="s">
        <v>101</v>
      </c>
    </row>
    <row r="82" spans="1:9" x14ac:dyDescent="0.3">
      <c r="A82" s="15" t="s">
        <v>3079</v>
      </c>
      <c r="B82" s="15" t="s">
        <v>3121</v>
      </c>
      <c r="C82" s="15" t="s">
        <v>3251</v>
      </c>
      <c r="D82" s="15"/>
      <c r="E82" s="15"/>
      <c r="F82" t="s">
        <v>88</v>
      </c>
      <c r="G82" t="s">
        <v>303</v>
      </c>
      <c r="H82" t="s">
        <v>306</v>
      </c>
      <c r="I82" t="s">
        <v>309</v>
      </c>
    </row>
    <row r="83" spans="1:9" x14ac:dyDescent="0.3">
      <c r="A83" s="15" t="s">
        <v>3079</v>
      </c>
      <c r="B83" s="15" t="s">
        <v>3121</v>
      </c>
      <c r="C83" s="15" t="s">
        <v>3252</v>
      </c>
      <c r="D83" s="15"/>
      <c r="E83" s="15"/>
      <c r="F83" t="s">
        <v>88</v>
      </c>
      <c r="G83" t="s">
        <v>89</v>
      </c>
      <c r="H83" t="s">
        <v>298</v>
      </c>
      <c r="I83" t="s">
        <v>300</v>
      </c>
    </row>
    <row r="84" spans="1:9" x14ac:dyDescent="0.3">
      <c r="A84" s="15" t="s">
        <v>3079</v>
      </c>
      <c r="B84" s="15" t="s">
        <v>3121</v>
      </c>
      <c r="C84" s="15" t="s">
        <v>3253</v>
      </c>
      <c r="D84" s="15"/>
      <c r="E84" s="15"/>
      <c r="F84" t="s">
        <v>88</v>
      </c>
      <c r="G84" t="s">
        <v>89</v>
      </c>
      <c r="H84" t="s">
        <v>90</v>
      </c>
      <c r="I84" t="s">
        <v>299</v>
      </c>
    </row>
    <row r="85" spans="1:9" x14ac:dyDescent="0.3">
      <c r="A85" s="15" t="s">
        <v>3079</v>
      </c>
      <c r="B85" s="15" t="s">
        <v>3121</v>
      </c>
      <c r="C85" s="15" t="s">
        <v>3254</v>
      </c>
      <c r="D85" s="15"/>
      <c r="E85" s="15"/>
      <c r="F85" t="s">
        <v>88</v>
      </c>
      <c r="G85" t="s">
        <v>302</v>
      </c>
      <c r="H85" t="s">
        <v>304</v>
      </c>
      <c r="I85" t="s">
        <v>307</v>
      </c>
    </row>
    <row r="86" spans="1:9" x14ac:dyDescent="0.3">
      <c r="A86" s="15" t="s">
        <v>3079</v>
      </c>
      <c r="B86" s="15" t="s">
        <v>3121</v>
      </c>
      <c r="C86" s="15" t="s">
        <v>3255</v>
      </c>
      <c r="D86" s="15"/>
      <c r="E86" s="15"/>
      <c r="F86" t="s">
        <v>88</v>
      </c>
      <c r="G86" t="s">
        <v>302</v>
      </c>
      <c r="H86" t="s">
        <v>305</v>
      </c>
      <c r="I86" t="s">
        <v>308</v>
      </c>
    </row>
    <row r="87" spans="1:9" x14ac:dyDescent="0.3">
      <c r="A87" s="15" t="s">
        <v>3079</v>
      </c>
      <c r="B87" s="15" t="s">
        <v>3121</v>
      </c>
      <c r="C87" s="15" t="s">
        <v>3256</v>
      </c>
      <c r="D87" s="15"/>
      <c r="E87" s="15"/>
      <c r="F87" t="s">
        <v>39</v>
      </c>
      <c r="G87" t="s">
        <v>130</v>
      </c>
      <c r="H87" t="s">
        <v>41</v>
      </c>
      <c r="I87" t="s">
        <v>224</v>
      </c>
    </row>
    <row r="88" spans="1:9" x14ac:dyDescent="0.3">
      <c r="A88" s="15" t="s">
        <v>3079</v>
      </c>
      <c r="B88" s="15" t="s">
        <v>3121</v>
      </c>
      <c r="C88" s="15" t="s">
        <v>3257</v>
      </c>
      <c r="D88" s="15"/>
      <c r="E88" s="15"/>
      <c r="F88" t="s">
        <v>39</v>
      </c>
      <c r="G88" t="s">
        <v>130</v>
      </c>
      <c r="H88" t="s">
        <v>42</v>
      </c>
      <c r="I88" t="s">
        <v>131</v>
      </c>
    </row>
    <row r="89" spans="1:9" x14ac:dyDescent="0.3">
      <c r="A89" s="15" t="s">
        <v>3079</v>
      </c>
      <c r="B89" s="15" t="s">
        <v>3121</v>
      </c>
      <c r="C89" s="15" t="s">
        <v>3258</v>
      </c>
      <c r="D89" s="15"/>
      <c r="E89" s="15"/>
      <c r="F89" t="s">
        <v>39</v>
      </c>
      <c r="G89" t="s">
        <v>130</v>
      </c>
      <c r="H89" t="s">
        <v>42</v>
      </c>
      <c r="I89" t="s">
        <v>225</v>
      </c>
    </row>
    <row r="90" spans="1:9" x14ac:dyDescent="0.3">
      <c r="A90" s="15" t="s">
        <v>3079</v>
      </c>
      <c r="B90" s="15" t="s">
        <v>3121</v>
      </c>
      <c r="C90" s="15" t="s">
        <v>3259</v>
      </c>
      <c r="D90" s="15"/>
      <c r="E90" s="15"/>
      <c r="F90" t="s">
        <v>39</v>
      </c>
      <c r="G90" t="s">
        <v>130</v>
      </c>
      <c r="H90" t="s">
        <v>43</v>
      </c>
      <c r="I90" t="s">
        <v>132</v>
      </c>
    </row>
    <row r="91" spans="1:9" x14ac:dyDescent="0.3">
      <c r="A91" s="15" t="s">
        <v>3079</v>
      </c>
      <c r="B91" s="15" t="s">
        <v>3122</v>
      </c>
      <c r="C91" s="15" t="s">
        <v>3260</v>
      </c>
      <c r="D91" s="15"/>
      <c r="E91" s="15"/>
      <c r="F91" t="s">
        <v>39</v>
      </c>
      <c r="G91" t="s">
        <v>130</v>
      </c>
      <c r="H91" t="s">
        <v>43</v>
      </c>
      <c r="I91" t="s">
        <v>226</v>
      </c>
    </row>
    <row r="92" spans="1:9" x14ac:dyDescent="0.3">
      <c r="A92" s="15" t="s">
        <v>3079</v>
      </c>
      <c r="B92" s="15" t="s">
        <v>3122</v>
      </c>
      <c r="C92" s="15" t="s">
        <v>3261</v>
      </c>
      <c r="D92" s="15"/>
      <c r="E92" s="15"/>
      <c r="F92" t="s">
        <v>94</v>
      </c>
      <c r="G92" t="s">
        <v>313</v>
      </c>
      <c r="H92" t="s">
        <v>717</v>
      </c>
      <c r="I92" t="s">
        <v>723</v>
      </c>
    </row>
    <row r="93" spans="1:9" x14ac:dyDescent="0.3">
      <c r="A93" s="15" t="s">
        <v>3079</v>
      </c>
      <c r="B93" s="15" t="s">
        <v>3122</v>
      </c>
      <c r="C93" s="15" t="s">
        <v>3262</v>
      </c>
      <c r="D93" s="15"/>
      <c r="E93" s="15"/>
      <c r="F93" t="s">
        <v>94</v>
      </c>
      <c r="G93" t="s">
        <v>313</v>
      </c>
      <c r="H93" t="s">
        <v>717</v>
      </c>
      <c r="I93" t="s">
        <v>767</v>
      </c>
    </row>
    <row r="94" spans="1:9" x14ac:dyDescent="0.3">
      <c r="A94" s="15" t="s">
        <v>3079</v>
      </c>
      <c r="B94" s="15" t="s">
        <v>3122</v>
      </c>
      <c r="C94" s="15" t="s">
        <v>3263</v>
      </c>
      <c r="D94" s="15"/>
      <c r="E94" s="15"/>
      <c r="F94" t="s">
        <v>94</v>
      </c>
      <c r="G94" t="s">
        <v>313</v>
      </c>
      <c r="H94" t="s">
        <v>270</v>
      </c>
      <c r="I94" t="s">
        <v>722</v>
      </c>
    </row>
    <row r="95" spans="1:9" x14ac:dyDescent="0.3">
      <c r="A95" s="15" t="s">
        <v>3079</v>
      </c>
      <c r="B95" s="15" t="s">
        <v>3122</v>
      </c>
      <c r="C95" s="15" t="s">
        <v>3264</v>
      </c>
      <c r="D95" s="15"/>
      <c r="E95" s="15"/>
      <c r="F95" t="s">
        <v>94</v>
      </c>
      <c r="G95" t="s">
        <v>313</v>
      </c>
      <c r="H95" t="s">
        <v>270</v>
      </c>
      <c r="I95" t="s">
        <v>721</v>
      </c>
    </row>
    <row r="96" spans="1:9" x14ac:dyDescent="0.3">
      <c r="A96" s="15" t="s">
        <v>3079</v>
      </c>
      <c r="B96" s="15" t="s">
        <v>3123</v>
      </c>
      <c r="C96" s="15" t="s">
        <v>3265</v>
      </c>
      <c r="D96" s="15"/>
      <c r="E96" s="15"/>
      <c r="F96" t="s">
        <v>94</v>
      </c>
      <c r="G96" t="s">
        <v>313</v>
      </c>
      <c r="H96" t="s">
        <v>270</v>
      </c>
      <c r="I96" t="s">
        <v>720</v>
      </c>
    </row>
    <row r="97" spans="1:9" x14ac:dyDescent="0.3">
      <c r="A97" s="15" t="s">
        <v>3079</v>
      </c>
      <c r="B97" s="15" t="s">
        <v>3123</v>
      </c>
      <c r="C97" s="15" t="s">
        <v>3266</v>
      </c>
      <c r="D97" s="15"/>
      <c r="E97" s="15"/>
      <c r="F97" t="s">
        <v>94</v>
      </c>
      <c r="G97" t="s">
        <v>313</v>
      </c>
      <c r="H97" t="s">
        <v>270</v>
      </c>
      <c r="I97" t="s">
        <v>724</v>
      </c>
    </row>
    <row r="98" spans="1:9" x14ac:dyDescent="0.3">
      <c r="A98" s="15" t="s">
        <v>3079</v>
      </c>
      <c r="B98" s="15" t="s">
        <v>3123</v>
      </c>
      <c r="C98" s="15" t="s">
        <v>3267</v>
      </c>
      <c r="D98" s="15"/>
      <c r="E98" s="15"/>
      <c r="F98" t="s">
        <v>94</v>
      </c>
      <c r="G98" t="s">
        <v>313</v>
      </c>
      <c r="H98" t="s">
        <v>270</v>
      </c>
      <c r="I98" t="s">
        <v>763</v>
      </c>
    </row>
    <row r="99" spans="1:9" x14ac:dyDescent="0.3">
      <c r="A99" s="15" t="s">
        <v>3079</v>
      </c>
      <c r="B99" s="15" t="s">
        <v>3123</v>
      </c>
      <c r="C99" s="15" t="s">
        <v>3268</v>
      </c>
      <c r="D99" s="15"/>
      <c r="E99" s="15"/>
      <c r="F99" t="s">
        <v>94</v>
      </c>
      <c r="G99" t="s">
        <v>313</v>
      </c>
      <c r="H99" t="s">
        <v>358</v>
      </c>
      <c r="I99" t="s">
        <v>760</v>
      </c>
    </row>
    <row r="100" spans="1:9" x14ac:dyDescent="0.3">
      <c r="A100" s="15" t="s">
        <v>3079</v>
      </c>
      <c r="B100" s="15" t="s">
        <v>3123</v>
      </c>
      <c r="C100" s="15" t="s">
        <v>3269</v>
      </c>
      <c r="D100" s="15"/>
      <c r="E100" s="15"/>
      <c r="F100" t="s">
        <v>94</v>
      </c>
      <c r="G100" t="s">
        <v>313</v>
      </c>
      <c r="H100" t="s">
        <v>358</v>
      </c>
      <c r="I100" t="s">
        <v>762</v>
      </c>
    </row>
    <row r="101" spans="1:9" x14ac:dyDescent="0.3">
      <c r="A101" s="15" t="s">
        <v>3079</v>
      </c>
      <c r="B101" s="15" t="s">
        <v>3123</v>
      </c>
      <c r="C101" s="15" t="s">
        <v>3270</v>
      </c>
      <c r="D101" s="15"/>
      <c r="E101" s="15"/>
      <c r="F101" t="s">
        <v>94</v>
      </c>
      <c r="G101" t="s">
        <v>313</v>
      </c>
      <c r="H101" t="s">
        <v>358</v>
      </c>
      <c r="I101" t="s">
        <v>761</v>
      </c>
    </row>
    <row r="102" spans="1:9" x14ac:dyDescent="0.3">
      <c r="A102" s="15" t="s">
        <v>3079</v>
      </c>
      <c r="B102" s="15" t="s">
        <v>3123</v>
      </c>
      <c r="C102" s="15" t="s">
        <v>3271</v>
      </c>
      <c r="D102" s="15"/>
      <c r="E102" s="15"/>
      <c r="F102" t="s">
        <v>94</v>
      </c>
      <c r="G102" t="s">
        <v>313</v>
      </c>
      <c r="H102" t="s">
        <v>778</v>
      </c>
      <c r="I102" t="s">
        <v>783</v>
      </c>
    </row>
    <row r="103" spans="1:9" x14ac:dyDescent="0.3">
      <c r="A103" s="15" t="s">
        <v>3079</v>
      </c>
      <c r="B103" s="15" t="s">
        <v>3123</v>
      </c>
      <c r="C103" s="15" t="s">
        <v>3272</v>
      </c>
      <c r="D103" s="15"/>
      <c r="E103" s="15"/>
      <c r="F103" t="s">
        <v>94</v>
      </c>
      <c r="G103" t="s">
        <v>313</v>
      </c>
      <c r="H103" t="s">
        <v>743</v>
      </c>
      <c r="I103" t="s">
        <v>744</v>
      </c>
    </row>
    <row r="104" spans="1:9" x14ac:dyDescent="0.3">
      <c r="A104" s="15" t="s">
        <v>3080</v>
      </c>
      <c r="B104" s="15" t="s">
        <v>3124</v>
      </c>
      <c r="C104" s="15" t="s">
        <v>3273</v>
      </c>
      <c r="D104" s="15"/>
      <c r="E104" s="15"/>
      <c r="F104" t="s">
        <v>94</v>
      </c>
      <c r="G104" t="s">
        <v>313</v>
      </c>
      <c r="H104" t="s">
        <v>743</v>
      </c>
      <c r="I104" t="s">
        <v>745</v>
      </c>
    </row>
    <row r="105" spans="1:9" x14ac:dyDescent="0.3">
      <c r="A105" s="15" t="s">
        <v>3080</v>
      </c>
      <c r="B105" s="15" t="s">
        <v>3124</v>
      </c>
      <c r="C105" s="15" t="s">
        <v>3274</v>
      </c>
      <c r="D105" s="15"/>
      <c r="E105" s="15"/>
      <c r="F105" t="s">
        <v>94</v>
      </c>
      <c r="G105" t="s">
        <v>313</v>
      </c>
      <c r="H105" t="s">
        <v>737</v>
      </c>
      <c r="I105" t="s">
        <v>738</v>
      </c>
    </row>
    <row r="106" spans="1:9" x14ac:dyDescent="0.3">
      <c r="A106" s="15" t="s">
        <v>3080</v>
      </c>
      <c r="B106" s="15" t="s">
        <v>3124</v>
      </c>
      <c r="C106" s="15" t="s">
        <v>3275</v>
      </c>
      <c r="D106" s="15"/>
      <c r="E106" s="15"/>
      <c r="F106" t="s">
        <v>94</v>
      </c>
      <c r="G106" t="s">
        <v>313</v>
      </c>
      <c r="H106" t="s">
        <v>737</v>
      </c>
      <c r="I106" t="s">
        <v>739</v>
      </c>
    </row>
    <row r="107" spans="1:9" x14ac:dyDescent="0.3">
      <c r="A107" s="15" t="s">
        <v>3081</v>
      </c>
      <c r="B107" s="15" t="s">
        <v>3125</v>
      </c>
      <c r="C107" s="15" t="s">
        <v>3276</v>
      </c>
      <c r="D107" s="15"/>
      <c r="E107" s="15"/>
      <c r="F107" t="s">
        <v>94</v>
      </c>
      <c r="G107" t="s">
        <v>313</v>
      </c>
      <c r="H107" t="s">
        <v>737</v>
      </c>
      <c r="I107" t="s">
        <v>740</v>
      </c>
    </row>
    <row r="108" spans="1:9" x14ac:dyDescent="0.3">
      <c r="A108" s="15" t="s">
        <v>3081</v>
      </c>
      <c r="B108" s="15" t="s">
        <v>3125</v>
      </c>
      <c r="C108" s="15" t="s">
        <v>3277</v>
      </c>
      <c r="D108" s="15"/>
      <c r="E108" s="15"/>
      <c r="F108" t="s">
        <v>94</v>
      </c>
      <c r="G108" t="s">
        <v>313</v>
      </c>
      <c r="H108" t="s">
        <v>770</v>
      </c>
      <c r="I108" t="s">
        <v>771</v>
      </c>
    </row>
    <row r="109" spans="1:9" x14ac:dyDescent="0.3">
      <c r="A109" s="15" t="s">
        <v>3082</v>
      </c>
      <c r="B109" s="15" t="s">
        <v>3126</v>
      </c>
      <c r="C109" s="15" t="s">
        <v>3278</v>
      </c>
      <c r="D109" s="15"/>
      <c r="E109" s="15"/>
      <c r="F109" t="s">
        <v>94</v>
      </c>
      <c r="G109" t="s">
        <v>312</v>
      </c>
      <c r="H109" t="s">
        <v>315</v>
      </c>
      <c r="I109" t="s">
        <v>326</v>
      </c>
    </row>
    <row r="110" spans="1:9" x14ac:dyDescent="0.3">
      <c r="A110" s="15" t="s">
        <v>3082</v>
      </c>
      <c r="B110" s="15" t="s">
        <v>3127</v>
      </c>
      <c r="C110" s="15" t="s">
        <v>3279</v>
      </c>
      <c r="D110" s="15"/>
      <c r="E110" s="15"/>
      <c r="F110" t="s">
        <v>94</v>
      </c>
      <c r="G110" t="s">
        <v>312</v>
      </c>
      <c r="H110" t="s">
        <v>315</v>
      </c>
      <c r="I110" t="s">
        <v>327</v>
      </c>
    </row>
    <row r="111" spans="1:9" x14ac:dyDescent="0.3">
      <c r="A111" s="15" t="s">
        <v>3082</v>
      </c>
      <c r="B111" s="15" t="s">
        <v>3127</v>
      </c>
      <c r="C111" s="15" t="s">
        <v>3280</v>
      </c>
      <c r="D111" s="15"/>
      <c r="E111" s="15"/>
      <c r="F111" t="s">
        <v>94</v>
      </c>
      <c r="G111" t="s">
        <v>312</v>
      </c>
      <c r="H111" t="s">
        <v>315</v>
      </c>
      <c r="I111" t="s">
        <v>328</v>
      </c>
    </row>
    <row r="112" spans="1:9" x14ac:dyDescent="0.3">
      <c r="A112" s="15" t="s">
        <v>3082</v>
      </c>
      <c r="B112" s="15" t="s">
        <v>3127</v>
      </c>
      <c r="C112" s="15" t="s">
        <v>3281</v>
      </c>
      <c r="D112" s="15"/>
      <c r="E112" s="15"/>
      <c r="F112" t="s">
        <v>94</v>
      </c>
      <c r="G112" t="s">
        <v>312</v>
      </c>
      <c r="H112" t="s">
        <v>315</v>
      </c>
      <c r="I112" t="s">
        <v>319</v>
      </c>
    </row>
    <row r="113" spans="1:9" x14ac:dyDescent="0.3">
      <c r="A113" s="15" t="s">
        <v>3082</v>
      </c>
      <c r="B113" s="15" t="s">
        <v>3128</v>
      </c>
      <c r="C113" s="15" t="s">
        <v>3282</v>
      </c>
      <c r="D113" s="15"/>
      <c r="E113" s="15"/>
      <c r="F113" t="s">
        <v>94</v>
      </c>
      <c r="G113" t="s">
        <v>312</v>
      </c>
      <c r="H113" t="s">
        <v>315</v>
      </c>
      <c r="I113" t="s">
        <v>322</v>
      </c>
    </row>
    <row r="114" spans="1:9" x14ac:dyDescent="0.3">
      <c r="A114" s="15" t="s">
        <v>3082</v>
      </c>
      <c r="B114" s="15" t="s">
        <v>3129</v>
      </c>
      <c r="C114" s="15" t="s">
        <v>3283</v>
      </c>
      <c r="D114" s="15"/>
      <c r="E114" s="15"/>
      <c r="F114" t="s">
        <v>94</v>
      </c>
      <c r="G114" t="s">
        <v>312</v>
      </c>
      <c r="H114" t="s">
        <v>315</v>
      </c>
      <c r="I114" t="s">
        <v>707</v>
      </c>
    </row>
    <row r="115" spans="1:9" x14ac:dyDescent="0.3">
      <c r="A115" s="15" t="s">
        <v>3082</v>
      </c>
      <c r="B115" s="15" t="s">
        <v>3129</v>
      </c>
      <c r="C115" s="15" t="s">
        <v>3284</v>
      </c>
      <c r="D115" s="15"/>
      <c r="E115" s="15"/>
      <c r="F115" t="s">
        <v>94</v>
      </c>
      <c r="G115" t="s">
        <v>312</v>
      </c>
      <c r="H115" t="s">
        <v>315</v>
      </c>
      <c r="I115" t="s">
        <v>96</v>
      </c>
    </row>
    <row r="116" spans="1:9" x14ac:dyDescent="0.3">
      <c r="A116" s="15" t="s">
        <v>3083</v>
      </c>
      <c r="B116" s="15" t="s">
        <v>3130</v>
      </c>
      <c r="C116" s="15" t="s">
        <v>3285</v>
      </c>
      <c r="D116" s="15"/>
      <c r="E116" s="15"/>
      <c r="F116" t="s">
        <v>94</v>
      </c>
      <c r="G116" t="s">
        <v>357</v>
      </c>
      <c r="H116" t="s">
        <v>358</v>
      </c>
      <c r="I116" t="s">
        <v>359</v>
      </c>
    </row>
    <row r="117" spans="1:9" x14ac:dyDescent="0.3">
      <c r="A117" s="15" t="s">
        <v>3083</v>
      </c>
      <c r="B117" s="15" t="s">
        <v>3130</v>
      </c>
      <c r="C117" s="15" t="s">
        <v>3286</v>
      </c>
      <c r="D117" s="15"/>
      <c r="E117" s="15"/>
      <c r="F117" t="s">
        <v>94</v>
      </c>
      <c r="G117" t="s">
        <v>357</v>
      </c>
      <c r="H117" t="s">
        <v>358</v>
      </c>
      <c r="I117" t="s">
        <v>360</v>
      </c>
    </row>
    <row r="118" spans="1:9" x14ac:dyDescent="0.3">
      <c r="A118" s="15" t="s">
        <v>3083</v>
      </c>
      <c r="B118" s="15" t="s">
        <v>3130</v>
      </c>
      <c r="C118" s="15" t="s">
        <v>3287</v>
      </c>
      <c r="D118" s="15"/>
      <c r="E118" s="15"/>
      <c r="F118" t="s">
        <v>94</v>
      </c>
      <c r="G118" t="s">
        <v>39</v>
      </c>
      <c r="H118" t="s">
        <v>774</v>
      </c>
      <c r="I118" t="s">
        <v>775</v>
      </c>
    </row>
    <row r="119" spans="1:9" x14ac:dyDescent="0.3">
      <c r="A119" s="15" t="s">
        <v>3084</v>
      </c>
      <c r="B119" s="15" t="s">
        <v>3131</v>
      </c>
      <c r="C119" s="15" t="s">
        <v>3288</v>
      </c>
      <c r="D119" s="15"/>
      <c r="E119" s="15"/>
      <c r="F119" t="s">
        <v>94</v>
      </c>
      <c r="G119" t="s">
        <v>39</v>
      </c>
      <c r="H119" t="s">
        <v>774</v>
      </c>
      <c r="I119" t="s">
        <v>776</v>
      </c>
    </row>
    <row r="120" spans="1:9" x14ac:dyDescent="0.3">
      <c r="A120" s="15" t="s">
        <v>3084</v>
      </c>
      <c r="B120" s="15" t="s">
        <v>3131</v>
      </c>
      <c r="C120" s="15" t="s">
        <v>3289</v>
      </c>
      <c r="D120" s="15"/>
      <c r="E120" s="15"/>
      <c r="F120" t="s">
        <v>94</v>
      </c>
      <c r="G120" t="s">
        <v>780</v>
      </c>
      <c r="H120" t="s">
        <v>752</v>
      </c>
      <c r="I120" t="s">
        <v>756</v>
      </c>
    </row>
    <row r="121" spans="1:9" x14ac:dyDescent="0.3">
      <c r="A121" s="15" t="s">
        <v>3084</v>
      </c>
      <c r="B121" s="15" t="s">
        <v>3131</v>
      </c>
      <c r="C121" s="15" t="s">
        <v>3290</v>
      </c>
      <c r="D121" s="15"/>
      <c r="E121" s="15"/>
      <c r="F121" t="s">
        <v>94</v>
      </c>
      <c r="G121" t="s">
        <v>780</v>
      </c>
      <c r="H121" t="s">
        <v>752</v>
      </c>
      <c r="I121" t="s">
        <v>732</v>
      </c>
    </row>
    <row r="122" spans="1:9" x14ac:dyDescent="0.3">
      <c r="A122" s="15" t="s">
        <v>3084</v>
      </c>
      <c r="B122" s="15" t="s">
        <v>3131</v>
      </c>
      <c r="C122" s="15" t="s">
        <v>3291</v>
      </c>
      <c r="D122" s="15"/>
      <c r="E122" s="15"/>
      <c r="F122" t="s">
        <v>94</v>
      </c>
      <c r="G122" t="s">
        <v>780</v>
      </c>
      <c r="H122" t="s">
        <v>750</v>
      </c>
      <c r="I122" t="s">
        <v>753</v>
      </c>
    </row>
    <row r="123" spans="1:9" x14ac:dyDescent="0.3">
      <c r="A123" s="15" t="s">
        <v>3084</v>
      </c>
      <c r="B123" s="15" t="s">
        <v>3131</v>
      </c>
      <c r="C123" s="15" t="s">
        <v>3292</v>
      </c>
      <c r="D123" s="15"/>
      <c r="E123" s="15"/>
      <c r="F123" t="s">
        <v>94</v>
      </c>
      <c r="G123" t="s">
        <v>780</v>
      </c>
      <c r="H123" t="s">
        <v>751</v>
      </c>
      <c r="I123" t="s">
        <v>754</v>
      </c>
    </row>
    <row r="124" spans="1:9" x14ac:dyDescent="0.3">
      <c r="A124" s="15" t="s">
        <v>3084</v>
      </c>
      <c r="B124" s="15" t="s">
        <v>3131</v>
      </c>
      <c r="C124" s="15" t="s">
        <v>3293</v>
      </c>
      <c r="D124" s="15"/>
      <c r="E124" s="15"/>
      <c r="F124" t="s">
        <v>94</v>
      </c>
      <c r="G124" t="s">
        <v>780</v>
      </c>
      <c r="H124" t="s">
        <v>751</v>
      </c>
      <c r="I124" t="s">
        <v>755</v>
      </c>
    </row>
    <row r="125" spans="1:9" x14ac:dyDescent="0.3">
      <c r="A125" s="15" t="s">
        <v>3084</v>
      </c>
      <c r="B125" s="15" t="s">
        <v>3131</v>
      </c>
      <c r="C125" s="15" t="s">
        <v>3294</v>
      </c>
      <c r="D125" s="15"/>
      <c r="E125" s="15"/>
      <c r="F125" t="s">
        <v>94</v>
      </c>
      <c r="G125" t="s">
        <v>95</v>
      </c>
      <c r="H125" t="s">
        <v>330</v>
      </c>
      <c r="I125" t="s">
        <v>311</v>
      </c>
    </row>
    <row r="126" spans="1:9" x14ac:dyDescent="0.3">
      <c r="A126" s="15" t="s">
        <v>3084</v>
      </c>
      <c r="B126" s="15" t="s">
        <v>3132</v>
      </c>
      <c r="C126" s="15" t="s">
        <v>3295</v>
      </c>
      <c r="D126" s="15"/>
      <c r="E126" s="15"/>
      <c r="F126" t="s">
        <v>94</v>
      </c>
      <c r="G126" t="s">
        <v>95</v>
      </c>
      <c r="H126" t="s">
        <v>330</v>
      </c>
      <c r="I126" t="s">
        <v>332</v>
      </c>
    </row>
    <row r="127" spans="1:9" x14ac:dyDescent="0.3">
      <c r="A127" s="15" t="s">
        <v>3084</v>
      </c>
      <c r="B127" s="15" t="s">
        <v>3133</v>
      </c>
      <c r="C127" s="15" t="s">
        <v>3296</v>
      </c>
      <c r="D127" s="15"/>
      <c r="E127" s="15"/>
      <c r="F127" t="s">
        <v>94</v>
      </c>
      <c r="G127" t="s">
        <v>95</v>
      </c>
      <c r="H127" t="s">
        <v>717</v>
      </c>
      <c r="I127" t="s">
        <v>766</v>
      </c>
    </row>
    <row r="128" spans="1:9" x14ac:dyDescent="0.3">
      <c r="A128" s="15" t="s">
        <v>3084</v>
      </c>
      <c r="B128" s="15" t="s">
        <v>3134</v>
      </c>
      <c r="C128" s="15" t="s">
        <v>3297</v>
      </c>
      <c r="D128" s="15"/>
      <c r="E128" s="15"/>
      <c r="F128" t="s">
        <v>94</v>
      </c>
      <c r="G128" t="s">
        <v>95</v>
      </c>
      <c r="H128" t="s">
        <v>270</v>
      </c>
      <c r="I128" t="s">
        <v>719</v>
      </c>
    </row>
    <row r="129" spans="1:9" x14ac:dyDescent="0.3">
      <c r="A129" s="15" t="s">
        <v>3084</v>
      </c>
      <c r="B129" s="15" t="s">
        <v>3135</v>
      </c>
      <c r="C129" s="15" t="s">
        <v>3298</v>
      </c>
      <c r="D129" s="15"/>
      <c r="E129" s="15"/>
      <c r="F129" t="s">
        <v>94</v>
      </c>
      <c r="G129" t="s">
        <v>95</v>
      </c>
      <c r="H129" t="s">
        <v>778</v>
      </c>
      <c r="I129" t="s">
        <v>779</v>
      </c>
    </row>
    <row r="130" spans="1:9" x14ac:dyDescent="0.3">
      <c r="A130" s="15" t="s">
        <v>3084</v>
      </c>
      <c r="B130" s="15" t="s">
        <v>3135</v>
      </c>
      <c r="C130" s="15" t="s">
        <v>3299</v>
      </c>
      <c r="D130" s="15"/>
      <c r="E130" s="15"/>
      <c r="F130" t="s">
        <v>94</v>
      </c>
      <c r="G130" t="s">
        <v>95</v>
      </c>
      <c r="H130" t="s">
        <v>317</v>
      </c>
      <c r="I130" t="s">
        <v>334</v>
      </c>
    </row>
    <row r="131" spans="1:9" x14ac:dyDescent="0.3">
      <c r="A131" s="15" t="s">
        <v>3084</v>
      </c>
      <c r="B131" s="15" t="s">
        <v>3135</v>
      </c>
      <c r="C131" s="15" t="s">
        <v>3300</v>
      </c>
      <c r="D131" s="15"/>
      <c r="E131" s="15"/>
      <c r="F131" t="s">
        <v>94</v>
      </c>
      <c r="G131" t="s">
        <v>95</v>
      </c>
      <c r="H131" t="s">
        <v>317</v>
      </c>
      <c r="I131" t="s">
        <v>336</v>
      </c>
    </row>
    <row r="132" spans="1:9" x14ac:dyDescent="0.3">
      <c r="A132" s="15" t="s">
        <v>3084</v>
      </c>
      <c r="B132" s="15" t="s">
        <v>3136</v>
      </c>
      <c r="C132" s="15" t="s">
        <v>3301</v>
      </c>
      <c r="D132" s="15"/>
      <c r="E132" s="15"/>
      <c r="F132" t="s">
        <v>94</v>
      </c>
      <c r="G132" t="s">
        <v>95</v>
      </c>
      <c r="H132" t="s">
        <v>316</v>
      </c>
      <c r="I132" t="s">
        <v>708</v>
      </c>
    </row>
    <row r="133" spans="1:9" x14ac:dyDescent="0.3">
      <c r="A133" s="15" t="s">
        <v>3084</v>
      </c>
      <c r="B133" s="15" t="s">
        <v>3136</v>
      </c>
      <c r="C133" s="15" t="s">
        <v>3302</v>
      </c>
      <c r="D133" s="15"/>
      <c r="E133" s="15"/>
      <c r="F133" t="s">
        <v>94</v>
      </c>
      <c r="G133" t="s">
        <v>95</v>
      </c>
      <c r="H133" t="s">
        <v>316</v>
      </c>
      <c r="I133" t="s">
        <v>331</v>
      </c>
    </row>
    <row r="134" spans="1:9" x14ac:dyDescent="0.3">
      <c r="A134" s="15" t="s">
        <v>3084</v>
      </c>
      <c r="B134" s="15" t="s">
        <v>3136</v>
      </c>
      <c r="C134" s="15" t="s">
        <v>3303</v>
      </c>
      <c r="D134" s="15"/>
      <c r="E134" s="15"/>
      <c r="F134" t="s">
        <v>94</v>
      </c>
      <c r="G134" t="s">
        <v>95</v>
      </c>
      <c r="H134" t="s">
        <v>316</v>
      </c>
      <c r="I134" t="s">
        <v>338</v>
      </c>
    </row>
    <row r="135" spans="1:9" x14ac:dyDescent="0.3">
      <c r="A135" s="15" t="s">
        <v>3084</v>
      </c>
      <c r="B135" s="15" t="s">
        <v>3136</v>
      </c>
      <c r="C135" s="15" t="s">
        <v>3304</v>
      </c>
      <c r="D135" s="15"/>
      <c r="E135" s="15"/>
      <c r="F135" t="s">
        <v>94</v>
      </c>
      <c r="G135" t="s">
        <v>95</v>
      </c>
      <c r="H135" t="s">
        <v>316</v>
      </c>
      <c r="I135" t="s">
        <v>310</v>
      </c>
    </row>
    <row r="136" spans="1:9" x14ac:dyDescent="0.3">
      <c r="A136" s="15" t="s">
        <v>3084</v>
      </c>
      <c r="B136" s="15" t="s">
        <v>3136</v>
      </c>
      <c r="C136" s="15" t="s">
        <v>3305</v>
      </c>
      <c r="D136" s="15"/>
      <c r="E136" s="15"/>
      <c r="F136" t="s">
        <v>94</v>
      </c>
      <c r="G136" t="s">
        <v>95</v>
      </c>
      <c r="H136" t="s">
        <v>316</v>
      </c>
      <c r="I136" t="s">
        <v>97</v>
      </c>
    </row>
    <row r="137" spans="1:9" x14ac:dyDescent="0.3">
      <c r="A137" s="15" t="s">
        <v>3084</v>
      </c>
      <c r="B137" s="15" t="s">
        <v>3136</v>
      </c>
      <c r="C137" s="15" t="s">
        <v>3306</v>
      </c>
      <c r="D137" s="15"/>
      <c r="E137" s="15"/>
      <c r="F137" t="s">
        <v>94</v>
      </c>
      <c r="G137" t="s">
        <v>95</v>
      </c>
      <c r="H137" t="s">
        <v>314</v>
      </c>
      <c r="I137" t="s">
        <v>731</v>
      </c>
    </row>
    <row r="138" spans="1:9" x14ac:dyDescent="0.3">
      <c r="A138" s="15" t="s">
        <v>3084</v>
      </c>
      <c r="B138" s="15" t="s">
        <v>3136</v>
      </c>
      <c r="C138" s="15" t="s">
        <v>3307</v>
      </c>
      <c r="D138" s="15"/>
      <c r="E138" s="15"/>
      <c r="F138" t="s">
        <v>98</v>
      </c>
      <c r="G138" t="s">
        <v>620</v>
      </c>
      <c r="H138" t="s">
        <v>621</v>
      </c>
      <c r="I138" t="s">
        <v>623</v>
      </c>
    </row>
    <row r="139" spans="1:9" x14ac:dyDescent="0.3">
      <c r="A139" s="15" t="s">
        <v>3085</v>
      </c>
      <c r="B139" s="15" t="s">
        <v>3137</v>
      </c>
      <c r="C139" s="15" t="s">
        <v>3308</v>
      </c>
      <c r="D139" s="15"/>
      <c r="E139" s="15"/>
      <c r="F139" t="s">
        <v>98</v>
      </c>
      <c r="G139" t="s">
        <v>620</v>
      </c>
      <c r="H139" t="s">
        <v>183</v>
      </c>
      <c r="I139" t="s">
        <v>624</v>
      </c>
    </row>
    <row r="140" spans="1:9" x14ac:dyDescent="0.3">
      <c r="A140" s="15" t="s">
        <v>3085</v>
      </c>
      <c r="B140" s="15" t="s">
        <v>3137</v>
      </c>
      <c r="C140" s="15" t="s">
        <v>3309</v>
      </c>
      <c r="D140" s="15"/>
      <c r="E140" s="15"/>
      <c r="F140" t="s">
        <v>98</v>
      </c>
      <c r="G140" t="s">
        <v>620</v>
      </c>
      <c r="H140" t="s">
        <v>183</v>
      </c>
      <c r="I140" t="s">
        <v>625</v>
      </c>
    </row>
    <row r="141" spans="1:9" x14ac:dyDescent="0.3">
      <c r="A141" s="15" t="s">
        <v>3085</v>
      </c>
      <c r="B141" s="15" t="s">
        <v>3138</v>
      </c>
      <c r="C141" s="15" t="s">
        <v>3310</v>
      </c>
      <c r="D141" s="15"/>
      <c r="E141" s="15"/>
      <c r="F141" t="s">
        <v>98</v>
      </c>
      <c r="G141" t="s">
        <v>620</v>
      </c>
      <c r="H141" t="s">
        <v>183</v>
      </c>
      <c r="I141" t="s">
        <v>626</v>
      </c>
    </row>
    <row r="142" spans="1:9" x14ac:dyDescent="0.3">
      <c r="A142" s="15" t="s">
        <v>3085</v>
      </c>
      <c r="B142" s="15" t="s">
        <v>3139</v>
      </c>
      <c r="C142" s="15" t="s">
        <v>3311</v>
      </c>
      <c r="D142" s="15"/>
      <c r="E142" s="15"/>
      <c r="F142" t="s">
        <v>98</v>
      </c>
      <c r="G142" t="s">
        <v>620</v>
      </c>
      <c r="H142" t="s">
        <v>183</v>
      </c>
      <c r="I142" t="s">
        <v>627</v>
      </c>
    </row>
    <row r="143" spans="1:9" x14ac:dyDescent="0.3">
      <c r="A143" s="15" t="s">
        <v>3085</v>
      </c>
      <c r="B143" s="15" t="s">
        <v>3103</v>
      </c>
      <c r="C143" s="15" t="s">
        <v>3178</v>
      </c>
      <c r="D143" s="15"/>
      <c r="E143" s="15"/>
      <c r="F143" t="s">
        <v>98</v>
      </c>
      <c r="G143" t="s">
        <v>620</v>
      </c>
      <c r="H143" t="s">
        <v>183</v>
      </c>
      <c r="I143" t="s">
        <v>628</v>
      </c>
    </row>
    <row r="144" spans="1:9" x14ac:dyDescent="0.3">
      <c r="A144" s="15" t="s">
        <v>3085</v>
      </c>
      <c r="B144" s="15" t="s">
        <v>3103</v>
      </c>
      <c r="C144" s="15" t="s">
        <v>3312</v>
      </c>
      <c r="D144" s="15"/>
      <c r="E144" s="15"/>
      <c r="F144" t="s">
        <v>98</v>
      </c>
      <c r="G144" t="s">
        <v>620</v>
      </c>
      <c r="H144" t="s">
        <v>183</v>
      </c>
      <c r="I144" t="s">
        <v>629</v>
      </c>
    </row>
    <row r="145" spans="1:9" x14ac:dyDescent="0.3">
      <c r="A145" s="15" t="s">
        <v>3085</v>
      </c>
      <c r="B145" s="15" t="s">
        <v>3103</v>
      </c>
      <c r="C145" s="15" t="s">
        <v>3313</v>
      </c>
      <c r="D145" s="15"/>
      <c r="E145" s="15"/>
      <c r="F145" t="s">
        <v>98</v>
      </c>
      <c r="G145" t="s">
        <v>620</v>
      </c>
      <c r="H145" t="s">
        <v>183</v>
      </c>
      <c r="I145" t="s">
        <v>634</v>
      </c>
    </row>
    <row r="146" spans="1:9" x14ac:dyDescent="0.3">
      <c r="A146" s="15" t="s">
        <v>3085</v>
      </c>
      <c r="B146" s="15" t="s">
        <v>3103</v>
      </c>
      <c r="C146" s="15" t="s">
        <v>3314</v>
      </c>
      <c r="D146" s="15"/>
      <c r="E146" s="15"/>
      <c r="F146" t="s">
        <v>98</v>
      </c>
      <c r="G146" t="s">
        <v>620</v>
      </c>
      <c r="H146" t="s">
        <v>183</v>
      </c>
      <c r="I146" t="s">
        <v>630</v>
      </c>
    </row>
    <row r="147" spans="1:9" x14ac:dyDescent="0.3">
      <c r="A147" s="15" t="s">
        <v>3085</v>
      </c>
      <c r="B147" s="15" t="s">
        <v>3103</v>
      </c>
      <c r="C147" s="15" t="s">
        <v>3315</v>
      </c>
      <c r="D147" s="15"/>
      <c r="E147" s="15"/>
      <c r="F147" t="s">
        <v>98</v>
      </c>
      <c r="G147" t="s">
        <v>620</v>
      </c>
      <c r="H147" t="s">
        <v>183</v>
      </c>
      <c r="I147" t="s">
        <v>631</v>
      </c>
    </row>
    <row r="148" spans="1:9" x14ac:dyDescent="0.3">
      <c r="A148" s="15" t="s">
        <v>3085</v>
      </c>
      <c r="B148" s="15" t="s">
        <v>3103</v>
      </c>
      <c r="C148" s="15" t="s">
        <v>3316</v>
      </c>
      <c r="D148" s="15"/>
      <c r="E148" s="15"/>
      <c r="F148" t="s">
        <v>98</v>
      </c>
      <c r="G148" t="s">
        <v>98</v>
      </c>
      <c r="H148" t="s">
        <v>598</v>
      </c>
      <c r="I148" t="s">
        <v>646</v>
      </c>
    </row>
    <row r="149" spans="1:9" x14ac:dyDescent="0.3">
      <c r="A149" s="15" t="s">
        <v>3085</v>
      </c>
      <c r="B149" s="15" t="s">
        <v>3103</v>
      </c>
      <c r="C149" s="15" t="s">
        <v>3317</v>
      </c>
      <c r="D149" s="15"/>
      <c r="E149" s="15"/>
      <c r="F149" t="s">
        <v>98</v>
      </c>
      <c r="G149" t="s">
        <v>52</v>
      </c>
      <c r="H149" t="s">
        <v>622</v>
      </c>
      <c r="I149" t="s">
        <v>632</v>
      </c>
    </row>
    <row r="150" spans="1:9" x14ac:dyDescent="0.3">
      <c r="A150" s="15" t="s">
        <v>3085</v>
      </c>
      <c r="B150" s="15" t="s">
        <v>3103</v>
      </c>
      <c r="C150" s="15" t="s">
        <v>3318</v>
      </c>
      <c r="D150" s="15"/>
      <c r="E150" s="15"/>
      <c r="F150" t="s">
        <v>98</v>
      </c>
      <c r="G150" t="s">
        <v>32</v>
      </c>
      <c r="H150" t="s">
        <v>651</v>
      </c>
      <c r="I150" t="s">
        <v>652</v>
      </c>
    </row>
    <row r="151" spans="1:9" x14ac:dyDescent="0.3">
      <c r="A151" s="15" t="s">
        <v>3085</v>
      </c>
      <c r="B151" s="15" t="s">
        <v>3103</v>
      </c>
      <c r="C151" s="15" t="s">
        <v>3319</v>
      </c>
      <c r="D151" s="15"/>
      <c r="E151" s="15"/>
      <c r="F151" t="s">
        <v>98</v>
      </c>
      <c r="G151" t="s">
        <v>32</v>
      </c>
      <c r="H151" t="s">
        <v>675</v>
      </c>
      <c r="I151" t="s">
        <v>676</v>
      </c>
    </row>
    <row r="152" spans="1:9" x14ac:dyDescent="0.3">
      <c r="A152" s="15" t="s">
        <v>3085</v>
      </c>
      <c r="B152" s="15" t="s">
        <v>3103</v>
      </c>
      <c r="C152" s="15" t="s">
        <v>3320</v>
      </c>
      <c r="D152" s="15"/>
      <c r="E152" s="15"/>
      <c r="F152" t="s">
        <v>98</v>
      </c>
      <c r="G152" t="s">
        <v>32</v>
      </c>
      <c r="H152" t="s">
        <v>666</v>
      </c>
      <c r="I152" t="s">
        <v>667</v>
      </c>
    </row>
    <row r="153" spans="1:9" x14ac:dyDescent="0.3">
      <c r="A153" s="15" t="s">
        <v>3085</v>
      </c>
      <c r="B153" s="15" t="s">
        <v>3103</v>
      </c>
      <c r="C153" s="15" t="s">
        <v>3321</v>
      </c>
      <c r="D153" s="15"/>
      <c r="E153" s="15"/>
      <c r="F153" t="s">
        <v>98</v>
      </c>
      <c r="G153" t="s">
        <v>32</v>
      </c>
      <c r="H153" t="s">
        <v>696</v>
      </c>
      <c r="I153" t="s">
        <v>697</v>
      </c>
    </row>
    <row r="154" spans="1:9" x14ac:dyDescent="0.3">
      <c r="A154" s="15" t="s">
        <v>3085</v>
      </c>
      <c r="B154" s="15" t="s">
        <v>3103</v>
      </c>
      <c r="C154" s="15" t="s">
        <v>3322</v>
      </c>
      <c r="D154" s="15"/>
      <c r="E154" s="15"/>
      <c r="F154" t="s">
        <v>98</v>
      </c>
      <c r="G154" t="s">
        <v>32</v>
      </c>
      <c r="H154" t="s">
        <v>687</v>
      </c>
      <c r="I154" t="s">
        <v>688</v>
      </c>
    </row>
    <row r="155" spans="1:9" x14ac:dyDescent="0.3">
      <c r="A155" s="15" t="s">
        <v>3085</v>
      </c>
      <c r="B155" s="15" t="s">
        <v>3103</v>
      </c>
      <c r="C155" s="15" t="s">
        <v>3323</v>
      </c>
      <c r="D155" s="15"/>
      <c r="E155" s="15"/>
      <c r="F155" t="s">
        <v>98</v>
      </c>
      <c r="G155" t="s">
        <v>32</v>
      </c>
      <c r="H155" t="s">
        <v>663</v>
      </c>
      <c r="I155" t="s">
        <v>664</v>
      </c>
    </row>
    <row r="156" spans="1:9" x14ac:dyDescent="0.3">
      <c r="A156" s="15" t="s">
        <v>3085</v>
      </c>
      <c r="B156" s="15" t="s">
        <v>3103</v>
      </c>
      <c r="C156" s="15" t="s">
        <v>3324</v>
      </c>
      <c r="D156" s="15"/>
      <c r="E156" s="15"/>
      <c r="F156" t="s">
        <v>98</v>
      </c>
      <c r="G156" t="s">
        <v>32</v>
      </c>
      <c r="H156" t="s">
        <v>657</v>
      </c>
      <c r="I156" t="s">
        <v>658</v>
      </c>
    </row>
    <row r="157" spans="1:9" x14ac:dyDescent="0.3">
      <c r="A157" s="15" t="s">
        <v>3085</v>
      </c>
      <c r="B157" s="15" t="s">
        <v>3103</v>
      </c>
      <c r="C157" s="15" t="s">
        <v>3325</v>
      </c>
      <c r="D157" s="15"/>
      <c r="E157" s="15"/>
      <c r="F157" t="s">
        <v>98</v>
      </c>
      <c r="G157" t="s">
        <v>32</v>
      </c>
      <c r="H157" t="s">
        <v>690</v>
      </c>
      <c r="I157" t="s">
        <v>691</v>
      </c>
    </row>
    <row r="158" spans="1:9" x14ac:dyDescent="0.3">
      <c r="A158" s="15" t="s">
        <v>3085</v>
      </c>
      <c r="B158" s="15" t="s">
        <v>3103</v>
      </c>
      <c r="C158" s="15" t="s">
        <v>3326</v>
      </c>
      <c r="D158" s="15"/>
      <c r="E158" s="15"/>
      <c r="F158" t="s">
        <v>98</v>
      </c>
      <c r="G158" t="s">
        <v>32</v>
      </c>
      <c r="H158" t="s">
        <v>681</v>
      </c>
      <c r="I158" t="s">
        <v>682</v>
      </c>
    </row>
    <row r="159" spans="1:9" x14ac:dyDescent="0.3">
      <c r="A159" s="15" t="s">
        <v>3085</v>
      </c>
      <c r="B159" s="15" t="s">
        <v>3103</v>
      </c>
      <c r="C159" s="15" t="s">
        <v>3327</v>
      </c>
      <c r="D159" s="15"/>
      <c r="E159" s="15"/>
      <c r="F159" t="s">
        <v>98</v>
      </c>
      <c r="G159" t="s">
        <v>32</v>
      </c>
      <c r="H159" t="s">
        <v>699</v>
      </c>
      <c r="I159" t="s">
        <v>700</v>
      </c>
    </row>
    <row r="160" spans="1:9" x14ac:dyDescent="0.3">
      <c r="A160" s="15" t="s">
        <v>3085</v>
      </c>
      <c r="B160" s="15" t="s">
        <v>3103</v>
      </c>
      <c r="C160" s="15" t="s">
        <v>3328</v>
      </c>
      <c r="D160" s="15"/>
      <c r="E160" s="15"/>
      <c r="F160" t="s">
        <v>98</v>
      </c>
      <c r="G160" t="s">
        <v>32</v>
      </c>
      <c r="H160" t="s">
        <v>660</v>
      </c>
      <c r="I160" t="s">
        <v>661</v>
      </c>
    </row>
    <row r="161" spans="1:9" x14ac:dyDescent="0.3">
      <c r="A161" s="15" t="s">
        <v>3086</v>
      </c>
      <c r="B161" s="15" t="s">
        <v>3141</v>
      </c>
      <c r="C161" s="15" t="s">
        <v>3329</v>
      </c>
      <c r="D161" s="15"/>
      <c r="E161" s="15"/>
      <c r="F161" t="s">
        <v>98</v>
      </c>
      <c r="G161" t="s">
        <v>32</v>
      </c>
      <c r="H161" t="s">
        <v>647</v>
      </c>
      <c r="I161" t="s">
        <v>648</v>
      </c>
    </row>
    <row r="162" spans="1:9" x14ac:dyDescent="0.3">
      <c r="A162" s="15" t="s">
        <v>3086</v>
      </c>
      <c r="B162" s="15" t="s">
        <v>3141</v>
      </c>
      <c r="C162" s="15" t="s">
        <v>3330</v>
      </c>
      <c r="D162" s="15"/>
      <c r="E162" s="15"/>
      <c r="F162" t="s">
        <v>98</v>
      </c>
      <c r="G162" t="s">
        <v>32</v>
      </c>
      <c r="H162" t="s">
        <v>684</v>
      </c>
      <c r="I162" t="s">
        <v>685</v>
      </c>
    </row>
    <row r="163" spans="1:9" x14ac:dyDescent="0.3">
      <c r="A163" s="15" t="s">
        <v>3086</v>
      </c>
      <c r="B163" s="15" t="s">
        <v>3141</v>
      </c>
      <c r="C163" s="15" t="s">
        <v>3331</v>
      </c>
      <c r="D163" s="15"/>
      <c r="E163" s="15"/>
      <c r="F163" t="s">
        <v>98</v>
      </c>
      <c r="G163" t="s">
        <v>32</v>
      </c>
      <c r="H163" t="s">
        <v>672</v>
      </c>
      <c r="I163" t="s">
        <v>673</v>
      </c>
    </row>
    <row r="164" spans="1:9" x14ac:dyDescent="0.3">
      <c r="A164" s="15" t="s">
        <v>3086</v>
      </c>
      <c r="B164" s="15" t="s">
        <v>3141</v>
      </c>
      <c r="C164" s="15" t="s">
        <v>3332</v>
      </c>
      <c r="D164" s="15"/>
      <c r="E164" s="15"/>
      <c r="F164" t="s">
        <v>98</v>
      </c>
      <c r="G164" t="s">
        <v>32</v>
      </c>
      <c r="H164" t="s">
        <v>678</v>
      </c>
      <c r="I164" t="s">
        <v>679</v>
      </c>
    </row>
    <row r="165" spans="1:9" x14ac:dyDescent="0.3">
      <c r="A165" s="15" t="s">
        <v>3086</v>
      </c>
      <c r="B165" s="15" t="s">
        <v>3141</v>
      </c>
      <c r="C165" s="15" t="s">
        <v>3333</v>
      </c>
      <c r="D165" s="15"/>
      <c r="E165" s="15"/>
      <c r="F165" t="s">
        <v>98</v>
      </c>
      <c r="G165" t="s">
        <v>32</v>
      </c>
      <c r="H165" t="s">
        <v>669</v>
      </c>
      <c r="I165" t="s">
        <v>670</v>
      </c>
    </row>
    <row r="166" spans="1:9" x14ac:dyDescent="0.3">
      <c r="A166" s="15" t="s">
        <v>3086</v>
      </c>
      <c r="B166" s="15" t="s">
        <v>3142</v>
      </c>
      <c r="C166" s="15" t="s">
        <v>3334</v>
      </c>
      <c r="D166" s="15"/>
      <c r="E166" s="15"/>
      <c r="F166" t="s">
        <v>98</v>
      </c>
      <c r="G166" t="s">
        <v>32</v>
      </c>
      <c r="H166" t="s">
        <v>653</v>
      </c>
      <c r="I166" t="s">
        <v>654</v>
      </c>
    </row>
    <row r="167" spans="1:9" x14ac:dyDescent="0.3">
      <c r="A167" s="15" t="s">
        <v>3086</v>
      </c>
      <c r="B167" s="15" t="s">
        <v>3142</v>
      </c>
      <c r="C167" s="15" t="s">
        <v>3335</v>
      </c>
      <c r="D167" s="15"/>
      <c r="E167" s="15"/>
      <c r="F167" t="s">
        <v>98</v>
      </c>
      <c r="G167" t="s">
        <v>32</v>
      </c>
      <c r="H167" t="s">
        <v>693</v>
      </c>
      <c r="I167" t="s">
        <v>694</v>
      </c>
    </row>
    <row r="168" spans="1:9" x14ac:dyDescent="0.3">
      <c r="A168" s="15" t="s">
        <v>3086</v>
      </c>
      <c r="B168" s="15" t="s">
        <v>3142</v>
      </c>
      <c r="C168" s="15" t="s">
        <v>3336</v>
      </c>
      <c r="D168" s="15"/>
      <c r="E168" s="15"/>
      <c r="F168" t="s">
        <v>37</v>
      </c>
      <c r="G168" t="s">
        <v>38</v>
      </c>
      <c r="H168" t="s">
        <v>128</v>
      </c>
      <c r="I168" t="s">
        <v>129</v>
      </c>
    </row>
    <row r="169" spans="1:9" x14ac:dyDescent="0.3">
      <c r="A169" s="15" t="s">
        <v>3086</v>
      </c>
      <c r="B169" s="15" t="s">
        <v>3142</v>
      </c>
      <c r="C169" s="15" t="s">
        <v>3337</v>
      </c>
      <c r="D169" s="15"/>
      <c r="E169" s="15"/>
      <c r="F169" t="s">
        <v>52</v>
      </c>
      <c r="G169" t="s">
        <v>607</v>
      </c>
      <c r="H169" t="s">
        <v>598</v>
      </c>
      <c r="I169" t="s">
        <v>599</v>
      </c>
    </row>
    <row r="170" spans="1:9" x14ac:dyDescent="0.3">
      <c r="A170" s="15" t="s">
        <v>3086</v>
      </c>
      <c r="B170" s="15" t="s">
        <v>3142</v>
      </c>
      <c r="C170" s="15" t="s">
        <v>3338</v>
      </c>
      <c r="D170" s="15"/>
      <c r="E170" s="15"/>
      <c r="F170" t="s">
        <v>52</v>
      </c>
      <c r="G170" t="s">
        <v>608</v>
      </c>
      <c r="H170" t="s">
        <v>32</v>
      </c>
      <c r="I170" t="s">
        <v>588</v>
      </c>
    </row>
    <row r="171" spans="1:9" x14ac:dyDescent="0.3">
      <c r="A171" s="15" t="s">
        <v>3086</v>
      </c>
      <c r="B171" s="15" t="s">
        <v>3142</v>
      </c>
      <c r="C171" s="15" t="s">
        <v>3339</v>
      </c>
      <c r="D171" s="15"/>
      <c r="E171" s="15"/>
      <c r="F171" t="s">
        <v>52</v>
      </c>
      <c r="G171" t="s">
        <v>606</v>
      </c>
      <c r="H171" t="s">
        <v>604</v>
      </c>
      <c r="I171" t="s">
        <v>601</v>
      </c>
    </row>
    <row r="172" spans="1:9" x14ac:dyDescent="0.3">
      <c r="A172" s="15" t="s">
        <v>3086</v>
      </c>
      <c r="B172" s="15" t="s">
        <v>3142</v>
      </c>
      <c r="C172" s="15" t="s">
        <v>3340</v>
      </c>
      <c r="D172" s="15"/>
      <c r="E172" s="15"/>
      <c r="F172" t="s">
        <v>52</v>
      </c>
      <c r="G172" t="s">
        <v>606</v>
      </c>
      <c r="H172" t="s">
        <v>32</v>
      </c>
      <c r="I172" t="s">
        <v>590</v>
      </c>
    </row>
    <row r="173" spans="1:9" x14ac:dyDescent="0.3">
      <c r="A173" s="15" t="s">
        <v>3086</v>
      </c>
      <c r="B173" s="15" t="s">
        <v>3142</v>
      </c>
      <c r="C173" s="15" t="s">
        <v>3341</v>
      </c>
      <c r="D173" s="15"/>
      <c r="E173" s="15"/>
      <c r="F173" t="s">
        <v>52</v>
      </c>
      <c r="G173" t="s">
        <v>606</v>
      </c>
      <c r="H173" t="s">
        <v>32</v>
      </c>
      <c r="I173" t="s">
        <v>591</v>
      </c>
    </row>
    <row r="174" spans="1:9" x14ac:dyDescent="0.3">
      <c r="A174" s="15" t="s">
        <v>3086</v>
      </c>
      <c r="B174" s="15" t="s">
        <v>3142</v>
      </c>
      <c r="C174" s="15" t="s">
        <v>3342</v>
      </c>
      <c r="D174" s="15"/>
      <c r="E174" s="15"/>
      <c r="F174" t="s">
        <v>52</v>
      </c>
      <c r="G174" t="s">
        <v>606</v>
      </c>
      <c r="H174" t="s">
        <v>32</v>
      </c>
      <c r="I174" t="s">
        <v>592</v>
      </c>
    </row>
    <row r="175" spans="1:9" x14ac:dyDescent="0.3">
      <c r="A175" s="15" t="s">
        <v>3086</v>
      </c>
      <c r="B175" s="15" t="s">
        <v>3142</v>
      </c>
      <c r="C175" s="15" t="s">
        <v>3343</v>
      </c>
      <c r="D175" s="15"/>
      <c r="E175" s="15"/>
      <c r="F175" t="s">
        <v>52</v>
      </c>
      <c r="G175" t="s">
        <v>606</v>
      </c>
      <c r="H175" t="s">
        <v>32</v>
      </c>
      <c r="I175" t="s">
        <v>593</v>
      </c>
    </row>
    <row r="176" spans="1:9" x14ac:dyDescent="0.3">
      <c r="A176" s="15" t="s">
        <v>3087</v>
      </c>
      <c r="B176" s="15" t="s">
        <v>3143</v>
      </c>
      <c r="C176" s="15" t="s">
        <v>3344</v>
      </c>
      <c r="D176" s="15"/>
      <c r="E176" s="15"/>
      <c r="F176" t="s">
        <v>52</v>
      </c>
      <c r="G176" t="s">
        <v>606</v>
      </c>
      <c r="H176" t="s">
        <v>32</v>
      </c>
      <c r="I176" t="s">
        <v>594</v>
      </c>
    </row>
    <row r="177" spans="1:9" x14ac:dyDescent="0.3">
      <c r="A177" s="15" t="s">
        <v>3087</v>
      </c>
      <c r="B177" s="15" t="s">
        <v>3144</v>
      </c>
      <c r="C177" s="15" t="s">
        <v>3345</v>
      </c>
      <c r="D177" s="15"/>
      <c r="E177" s="15"/>
      <c r="F177" t="s">
        <v>52</v>
      </c>
      <c r="G177" t="s">
        <v>605</v>
      </c>
      <c r="H177" t="s">
        <v>603</v>
      </c>
      <c r="I177" t="s">
        <v>602</v>
      </c>
    </row>
    <row r="178" spans="1:9" x14ac:dyDescent="0.3">
      <c r="A178" s="15" t="s">
        <v>3087</v>
      </c>
      <c r="B178" s="15" t="s">
        <v>3145</v>
      </c>
      <c r="C178" s="15" t="s">
        <v>3346</v>
      </c>
      <c r="D178" s="15"/>
      <c r="E178" s="15"/>
      <c r="F178" t="s">
        <v>52</v>
      </c>
      <c r="G178" t="s">
        <v>605</v>
      </c>
      <c r="H178" t="s">
        <v>32</v>
      </c>
      <c r="I178" t="s">
        <v>589</v>
      </c>
    </row>
    <row r="179" spans="1:9" x14ac:dyDescent="0.3">
      <c r="A179" s="15" t="s">
        <v>3087</v>
      </c>
      <c r="B179" s="15" t="s">
        <v>3145</v>
      </c>
      <c r="C179" s="15" t="s">
        <v>3347</v>
      </c>
      <c r="D179" s="15"/>
      <c r="E179" s="15"/>
      <c r="F179" t="s">
        <v>107</v>
      </c>
      <c r="G179" t="s">
        <v>576</v>
      </c>
      <c r="H179" t="s">
        <v>580</v>
      </c>
      <c r="I179" t="s">
        <v>581</v>
      </c>
    </row>
    <row r="180" spans="1:9" x14ac:dyDescent="0.3">
      <c r="A180" s="15" t="s">
        <v>3087</v>
      </c>
      <c r="B180" s="15" t="s">
        <v>3146</v>
      </c>
      <c r="C180" s="15" t="s">
        <v>3348</v>
      </c>
      <c r="D180" s="15"/>
      <c r="E180" s="15"/>
      <c r="F180" t="s">
        <v>108</v>
      </c>
      <c r="G180" t="s">
        <v>185</v>
      </c>
      <c r="H180" t="s">
        <v>189</v>
      </c>
      <c r="I180" t="s">
        <v>491</v>
      </c>
    </row>
    <row r="181" spans="1:9" x14ac:dyDescent="0.3">
      <c r="A181" s="15" t="s">
        <v>3087</v>
      </c>
      <c r="B181" s="15" t="s">
        <v>3146</v>
      </c>
      <c r="C181" s="15" t="s">
        <v>3349</v>
      </c>
      <c r="D181" s="15"/>
      <c r="E181" s="15"/>
      <c r="F181" t="s">
        <v>108</v>
      </c>
      <c r="G181" t="s">
        <v>185</v>
      </c>
      <c r="H181" t="s">
        <v>189</v>
      </c>
      <c r="I181" t="s">
        <v>500</v>
      </c>
    </row>
    <row r="182" spans="1:9" x14ac:dyDescent="0.3">
      <c r="A182" s="15" t="s">
        <v>3088</v>
      </c>
      <c r="B182" s="15" t="s">
        <v>3147</v>
      </c>
      <c r="C182" s="15" t="s">
        <v>3350</v>
      </c>
      <c r="D182" s="15"/>
      <c r="E182" s="15"/>
      <c r="F182" t="s">
        <v>108</v>
      </c>
      <c r="G182" t="s">
        <v>185</v>
      </c>
      <c r="H182" t="s">
        <v>189</v>
      </c>
      <c r="I182" t="s">
        <v>503</v>
      </c>
    </row>
    <row r="183" spans="1:9" x14ac:dyDescent="0.3">
      <c r="A183" s="15" t="s">
        <v>3089</v>
      </c>
      <c r="B183" s="15" t="s">
        <v>3148</v>
      </c>
      <c r="C183" s="15" t="s">
        <v>3351</v>
      </c>
      <c r="D183" s="15"/>
      <c r="E183" s="15"/>
      <c r="F183" t="s">
        <v>108</v>
      </c>
      <c r="G183" t="s">
        <v>185</v>
      </c>
      <c r="H183" t="s">
        <v>189</v>
      </c>
      <c r="I183" t="s">
        <v>508</v>
      </c>
    </row>
    <row r="184" spans="1:9" x14ac:dyDescent="0.3">
      <c r="A184" s="15" t="s">
        <v>3089</v>
      </c>
      <c r="B184" s="15" t="s">
        <v>3148</v>
      </c>
      <c r="C184" s="15" t="s">
        <v>3352</v>
      </c>
      <c r="D184" s="15"/>
      <c r="E184" s="15"/>
      <c r="F184" t="s">
        <v>108</v>
      </c>
      <c r="G184" t="s">
        <v>185</v>
      </c>
      <c r="H184" t="s">
        <v>189</v>
      </c>
      <c r="I184" t="s">
        <v>509</v>
      </c>
    </row>
    <row r="185" spans="1:9" x14ac:dyDescent="0.3">
      <c r="A185" s="15" t="s">
        <v>3089</v>
      </c>
      <c r="B185" s="15" t="s">
        <v>3148</v>
      </c>
      <c r="C185" s="15" t="s">
        <v>3353</v>
      </c>
      <c r="D185" s="15"/>
      <c r="E185" s="15"/>
      <c r="F185" t="s">
        <v>108</v>
      </c>
      <c r="G185" t="s">
        <v>185</v>
      </c>
      <c r="H185" t="s">
        <v>189</v>
      </c>
      <c r="I185" t="s">
        <v>516</v>
      </c>
    </row>
    <row r="186" spans="1:9" x14ac:dyDescent="0.3">
      <c r="A186" s="15" t="s">
        <v>3089</v>
      </c>
      <c r="B186" s="15" t="s">
        <v>3148</v>
      </c>
      <c r="C186" s="15" t="s">
        <v>3354</v>
      </c>
      <c r="D186" s="15"/>
      <c r="E186" s="15"/>
      <c r="F186" t="s">
        <v>108</v>
      </c>
      <c r="G186" t="s">
        <v>185</v>
      </c>
      <c r="H186" t="s">
        <v>193</v>
      </c>
      <c r="I186" t="s">
        <v>495</v>
      </c>
    </row>
    <row r="187" spans="1:9" x14ac:dyDescent="0.3">
      <c r="A187" s="15" t="s">
        <v>3089</v>
      </c>
      <c r="B187" s="15" t="s">
        <v>3148</v>
      </c>
      <c r="C187" s="15" t="s">
        <v>3355</v>
      </c>
      <c r="D187" s="15"/>
      <c r="E187" s="15"/>
      <c r="F187" t="s">
        <v>108</v>
      </c>
      <c r="G187" t="s">
        <v>185</v>
      </c>
      <c r="H187" t="s">
        <v>193</v>
      </c>
      <c r="I187" t="s">
        <v>496</v>
      </c>
    </row>
    <row r="188" spans="1:9" x14ac:dyDescent="0.3">
      <c r="A188" s="15" t="s">
        <v>3089</v>
      </c>
      <c r="B188" s="15" t="s">
        <v>3148</v>
      </c>
      <c r="C188" s="15" t="s">
        <v>3356</v>
      </c>
      <c r="D188" s="15"/>
      <c r="E188" s="15"/>
      <c r="F188" t="s">
        <v>108</v>
      </c>
      <c r="G188" t="s">
        <v>185</v>
      </c>
      <c r="H188" t="s">
        <v>193</v>
      </c>
      <c r="I188" t="s">
        <v>501</v>
      </c>
    </row>
    <row r="189" spans="1:9" x14ac:dyDescent="0.3">
      <c r="A189" s="15" t="s">
        <v>3089</v>
      </c>
      <c r="B189" s="15" t="s">
        <v>3148</v>
      </c>
      <c r="C189" s="15" t="s">
        <v>3357</v>
      </c>
      <c r="D189" s="15"/>
      <c r="E189" s="15"/>
      <c r="F189" t="s">
        <v>108</v>
      </c>
      <c r="G189" t="s">
        <v>185</v>
      </c>
      <c r="H189" t="s">
        <v>193</v>
      </c>
      <c r="I189" t="s">
        <v>504</v>
      </c>
    </row>
    <row r="190" spans="1:9" x14ac:dyDescent="0.3">
      <c r="A190" s="15" t="s">
        <v>3089</v>
      </c>
      <c r="B190" s="15" t="s">
        <v>3148</v>
      </c>
      <c r="C190" s="15" t="s">
        <v>3358</v>
      </c>
      <c r="D190" s="15"/>
      <c r="E190" s="15"/>
      <c r="F190" t="s">
        <v>108</v>
      </c>
      <c r="G190" t="s">
        <v>185</v>
      </c>
      <c r="H190" t="s">
        <v>195</v>
      </c>
      <c r="I190" t="s">
        <v>502</v>
      </c>
    </row>
    <row r="191" spans="1:9" x14ac:dyDescent="0.3">
      <c r="A191" s="15" t="s">
        <v>3089</v>
      </c>
      <c r="B191" s="15" t="s">
        <v>3149</v>
      </c>
      <c r="C191" s="15" t="s">
        <v>3359</v>
      </c>
      <c r="D191" s="15"/>
      <c r="E191" s="15"/>
      <c r="F191" t="s">
        <v>108</v>
      </c>
      <c r="G191" t="s">
        <v>185</v>
      </c>
      <c r="H191" t="s">
        <v>190</v>
      </c>
      <c r="I191" t="s">
        <v>492</v>
      </c>
    </row>
    <row r="192" spans="1:9" x14ac:dyDescent="0.3">
      <c r="A192" s="15" t="s">
        <v>3089</v>
      </c>
      <c r="B192" s="15" t="s">
        <v>3149</v>
      </c>
      <c r="C192" s="15" t="s">
        <v>3360</v>
      </c>
      <c r="D192" s="15"/>
      <c r="E192" s="15"/>
      <c r="F192" t="s">
        <v>108</v>
      </c>
      <c r="G192" t="s">
        <v>185</v>
      </c>
      <c r="H192" t="s">
        <v>190</v>
      </c>
      <c r="I192" t="s">
        <v>497</v>
      </c>
    </row>
    <row r="193" spans="1:9" x14ac:dyDescent="0.3">
      <c r="A193" s="15" t="s">
        <v>3089</v>
      </c>
      <c r="B193" s="15" t="s">
        <v>3149</v>
      </c>
      <c r="C193" s="15" t="s">
        <v>3361</v>
      </c>
      <c r="D193" s="15"/>
      <c r="E193" s="15"/>
      <c r="F193" t="s">
        <v>108</v>
      </c>
      <c r="G193" t="s">
        <v>185</v>
      </c>
      <c r="H193" t="s">
        <v>190</v>
      </c>
      <c r="I193" t="s">
        <v>498</v>
      </c>
    </row>
    <row r="194" spans="1:9" x14ac:dyDescent="0.3">
      <c r="A194" s="15" t="s">
        <v>3089</v>
      </c>
      <c r="B194" s="15" t="s">
        <v>3149</v>
      </c>
      <c r="C194" s="15" t="s">
        <v>3362</v>
      </c>
      <c r="D194" s="15"/>
      <c r="E194" s="15"/>
      <c r="F194" t="s">
        <v>108</v>
      </c>
      <c r="G194" t="s">
        <v>185</v>
      </c>
      <c r="H194" t="s">
        <v>190</v>
      </c>
      <c r="I194" t="s">
        <v>499</v>
      </c>
    </row>
    <row r="195" spans="1:9" x14ac:dyDescent="0.3">
      <c r="A195" s="15" t="s">
        <v>3089</v>
      </c>
      <c r="B195" s="15" t="s">
        <v>3149</v>
      </c>
      <c r="C195" s="15" t="s">
        <v>3363</v>
      </c>
      <c r="D195" s="15"/>
      <c r="E195" s="15"/>
      <c r="F195" t="s">
        <v>108</v>
      </c>
      <c r="G195" t="s">
        <v>185</v>
      </c>
      <c r="H195" t="s">
        <v>190</v>
      </c>
      <c r="I195" t="s">
        <v>505</v>
      </c>
    </row>
    <row r="196" spans="1:9" x14ac:dyDescent="0.3">
      <c r="A196" s="15" t="s">
        <v>3089</v>
      </c>
      <c r="B196" s="15" t="s">
        <v>3149</v>
      </c>
      <c r="C196" s="15" t="s">
        <v>3364</v>
      </c>
      <c r="D196" s="15"/>
      <c r="E196" s="15"/>
      <c r="F196" t="s">
        <v>108</v>
      </c>
      <c r="G196" t="s">
        <v>185</v>
      </c>
      <c r="H196" t="s">
        <v>190</v>
      </c>
      <c r="I196" t="s">
        <v>506</v>
      </c>
    </row>
    <row r="197" spans="1:9" x14ac:dyDescent="0.3">
      <c r="A197" s="15" t="s">
        <v>3090</v>
      </c>
      <c r="B197" s="15" t="s">
        <v>3150</v>
      </c>
      <c r="C197" s="15" t="s">
        <v>3365</v>
      </c>
      <c r="D197" s="15"/>
      <c r="E197" s="15"/>
      <c r="F197" t="s">
        <v>108</v>
      </c>
      <c r="G197" t="s">
        <v>185</v>
      </c>
      <c r="H197" t="s">
        <v>190</v>
      </c>
      <c r="I197" t="s">
        <v>512</v>
      </c>
    </row>
    <row r="198" spans="1:9" x14ac:dyDescent="0.3">
      <c r="A198" s="15" t="s">
        <v>3090</v>
      </c>
      <c r="B198" s="15" t="s">
        <v>3150</v>
      </c>
      <c r="C198" s="15" t="s">
        <v>3366</v>
      </c>
      <c r="D198" s="15"/>
      <c r="E198" s="15"/>
      <c r="F198" t="s">
        <v>108</v>
      </c>
      <c r="G198" t="s">
        <v>185</v>
      </c>
      <c r="H198" t="s">
        <v>194</v>
      </c>
      <c r="I198" t="s">
        <v>513</v>
      </c>
    </row>
    <row r="199" spans="1:9" x14ac:dyDescent="0.3">
      <c r="A199" s="15" t="s">
        <v>3090</v>
      </c>
      <c r="B199" s="15" t="s">
        <v>3150</v>
      </c>
      <c r="C199" s="15" t="s">
        <v>3367</v>
      </c>
      <c r="D199" s="15"/>
      <c r="E199" s="15"/>
      <c r="F199" t="s">
        <v>108</v>
      </c>
      <c r="G199" t="s">
        <v>185</v>
      </c>
      <c r="H199" t="s">
        <v>191</v>
      </c>
      <c r="I199" t="s">
        <v>493</v>
      </c>
    </row>
    <row r="200" spans="1:9" x14ac:dyDescent="0.3">
      <c r="A200" s="15" t="s">
        <v>3090</v>
      </c>
      <c r="B200" s="15" t="s">
        <v>3150</v>
      </c>
      <c r="C200" s="15" t="s">
        <v>3368</v>
      </c>
      <c r="D200" s="15"/>
      <c r="E200" s="15"/>
      <c r="F200" t="s">
        <v>108</v>
      </c>
      <c r="G200" t="s">
        <v>185</v>
      </c>
      <c r="H200" t="s">
        <v>191</v>
      </c>
      <c r="I200" t="s">
        <v>494</v>
      </c>
    </row>
    <row r="201" spans="1:9" x14ac:dyDescent="0.3">
      <c r="A201" s="15" t="s">
        <v>3090</v>
      </c>
      <c r="B201" s="15" t="s">
        <v>3150</v>
      </c>
      <c r="C201" s="15" t="s">
        <v>3369</v>
      </c>
      <c r="D201" s="15"/>
      <c r="E201" s="15"/>
      <c r="F201" t="s">
        <v>108</v>
      </c>
      <c r="G201" t="s">
        <v>185</v>
      </c>
      <c r="H201" t="s">
        <v>191</v>
      </c>
      <c r="I201" t="s">
        <v>507</v>
      </c>
    </row>
    <row r="202" spans="1:9" x14ac:dyDescent="0.3">
      <c r="A202" s="15" t="s">
        <v>3090</v>
      </c>
      <c r="B202" s="15" t="s">
        <v>3150</v>
      </c>
      <c r="C202" s="15" t="s">
        <v>3370</v>
      </c>
      <c r="D202" s="15"/>
      <c r="E202" s="15"/>
      <c r="F202" t="s">
        <v>108</v>
      </c>
      <c r="G202" t="s">
        <v>185</v>
      </c>
      <c r="H202" t="s">
        <v>191</v>
      </c>
      <c r="I202" t="s">
        <v>510</v>
      </c>
    </row>
    <row r="203" spans="1:9" x14ac:dyDescent="0.3">
      <c r="A203" s="15" t="s">
        <v>3090</v>
      </c>
      <c r="B203" s="15" t="s">
        <v>3150</v>
      </c>
      <c r="C203" s="15" t="s">
        <v>3371</v>
      </c>
      <c r="D203" s="15"/>
      <c r="E203" s="15"/>
      <c r="F203" t="s">
        <v>108</v>
      </c>
      <c r="G203" t="s">
        <v>185</v>
      </c>
      <c r="H203" t="s">
        <v>191</v>
      </c>
      <c r="I203" t="s">
        <v>511</v>
      </c>
    </row>
    <row r="204" spans="1:9" x14ac:dyDescent="0.3">
      <c r="A204" s="15" t="s">
        <v>3090</v>
      </c>
      <c r="B204" s="15" t="s">
        <v>3150</v>
      </c>
      <c r="C204" s="15" t="s">
        <v>3372</v>
      </c>
      <c r="D204" s="15"/>
      <c r="E204" s="15"/>
      <c r="F204" t="s">
        <v>108</v>
      </c>
      <c r="G204" t="s">
        <v>185</v>
      </c>
      <c r="H204" t="s">
        <v>191</v>
      </c>
      <c r="I204" t="s">
        <v>514</v>
      </c>
    </row>
    <row r="205" spans="1:9" x14ac:dyDescent="0.3">
      <c r="A205" s="15" t="s">
        <v>3090</v>
      </c>
      <c r="B205" s="15" t="s">
        <v>3150</v>
      </c>
      <c r="C205" s="15" t="s">
        <v>3373</v>
      </c>
      <c r="D205" s="15"/>
      <c r="E205" s="15"/>
      <c r="F205" t="s">
        <v>108</v>
      </c>
      <c r="G205" t="s">
        <v>185</v>
      </c>
      <c r="H205" t="s">
        <v>191</v>
      </c>
      <c r="I205" t="s">
        <v>515</v>
      </c>
    </row>
    <row r="206" spans="1:9" x14ac:dyDescent="0.3">
      <c r="A206" s="15" t="s">
        <v>3090</v>
      </c>
      <c r="B206" s="15" t="s">
        <v>3150</v>
      </c>
      <c r="C206" s="15" t="s">
        <v>3374</v>
      </c>
      <c r="D206" s="15"/>
      <c r="E206" s="15"/>
      <c r="F206" t="s">
        <v>108</v>
      </c>
      <c r="G206" t="s">
        <v>185</v>
      </c>
      <c r="H206" t="s">
        <v>191</v>
      </c>
      <c r="I206" t="s">
        <v>517</v>
      </c>
    </row>
    <row r="207" spans="1:9" x14ac:dyDescent="0.3">
      <c r="A207" s="15" t="s">
        <v>3090</v>
      </c>
      <c r="B207" s="15" t="s">
        <v>3150</v>
      </c>
      <c r="C207" s="15" t="s">
        <v>3375</v>
      </c>
      <c r="D207" s="15"/>
      <c r="E207" s="15"/>
      <c r="F207" t="s">
        <v>108</v>
      </c>
      <c r="G207" t="s">
        <v>185</v>
      </c>
      <c r="H207" t="s">
        <v>191</v>
      </c>
      <c r="I207" t="s">
        <v>519</v>
      </c>
    </row>
    <row r="208" spans="1:9" x14ac:dyDescent="0.3">
      <c r="A208" s="15" t="s">
        <v>3090</v>
      </c>
      <c r="B208" s="15" t="s">
        <v>3150</v>
      </c>
      <c r="C208" s="15" t="s">
        <v>3376</v>
      </c>
      <c r="D208" s="15"/>
      <c r="E208" s="15"/>
      <c r="F208" t="s">
        <v>108</v>
      </c>
      <c r="G208" t="s">
        <v>185</v>
      </c>
      <c r="H208" t="s">
        <v>191</v>
      </c>
      <c r="I208" t="s">
        <v>520</v>
      </c>
    </row>
    <row r="209" spans="1:9" x14ac:dyDescent="0.3">
      <c r="A209" s="15" t="s">
        <v>3090</v>
      </c>
      <c r="B209" s="15" t="s">
        <v>3150</v>
      </c>
      <c r="C209" s="15" t="s">
        <v>3377</v>
      </c>
      <c r="D209" s="15"/>
      <c r="E209" s="15"/>
      <c r="F209" t="s">
        <v>108</v>
      </c>
      <c r="G209" t="s">
        <v>185</v>
      </c>
      <c r="H209" t="s">
        <v>191</v>
      </c>
      <c r="I209" t="s">
        <v>521</v>
      </c>
    </row>
    <row r="210" spans="1:9" x14ac:dyDescent="0.3">
      <c r="A210" s="15" t="s">
        <v>3090</v>
      </c>
      <c r="B210" s="15" t="s">
        <v>3150</v>
      </c>
      <c r="C210" s="15" t="s">
        <v>3378</v>
      </c>
      <c r="D210" s="15"/>
      <c r="E210" s="15"/>
      <c r="F210" t="s">
        <v>108</v>
      </c>
      <c r="G210" t="s">
        <v>185</v>
      </c>
      <c r="H210" t="s">
        <v>192</v>
      </c>
      <c r="I210" t="s">
        <v>518</v>
      </c>
    </row>
    <row r="211" spans="1:9" x14ac:dyDescent="0.3">
      <c r="A211" s="15" t="s">
        <v>3090</v>
      </c>
      <c r="B211" s="15" t="s">
        <v>3150</v>
      </c>
      <c r="C211" s="15" t="s">
        <v>3379</v>
      </c>
      <c r="D211" s="15"/>
      <c r="E211" s="15"/>
      <c r="F211" t="s">
        <v>108</v>
      </c>
      <c r="G211" t="s">
        <v>185</v>
      </c>
      <c r="H211" t="s">
        <v>137</v>
      </c>
      <c r="I211" t="s">
        <v>523</v>
      </c>
    </row>
    <row r="212" spans="1:9" x14ac:dyDescent="0.3">
      <c r="A212" s="15" t="s">
        <v>3090</v>
      </c>
      <c r="B212" s="15" t="s">
        <v>3150</v>
      </c>
      <c r="C212" s="15" t="s">
        <v>3380</v>
      </c>
      <c r="D212" s="15"/>
      <c r="E212" s="15"/>
      <c r="F212" t="s">
        <v>108</v>
      </c>
      <c r="G212" t="s">
        <v>186</v>
      </c>
      <c r="H212" t="s">
        <v>193</v>
      </c>
      <c r="I212" t="s">
        <v>501</v>
      </c>
    </row>
    <row r="213" spans="1:9" x14ac:dyDescent="0.3">
      <c r="A213" s="15" t="s">
        <v>3090</v>
      </c>
      <c r="B213" s="15" t="s">
        <v>3150</v>
      </c>
      <c r="C213" s="15" t="s">
        <v>3381</v>
      </c>
      <c r="D213" s="15"/>
      <c r="E213" s="15"/>
      <c r="F213" t="s">
        <v>108</v>
      </c>
      <c r="G213" t="s">
        <v>186</v>
      </c>
      <c r="H213" t="s">
        <v>190</v>
      </c>
      <c r="I213" t="s">
        <v>505</v>
      </c>
    </row>
    <row r="214" spans="1:9" x14ac:dyDescent="0.3">
      <c r="A214" s="15" t="s">
        <v>3090</v>
      </c>
      <c r="B214" s="15" t="s">
        <v>3150</v>
      </c>
      <c r="C214" s="15" t="s">
        <v>3382</v>
      </c>
      <c r="D214" s="15"/>
      <c r="E214" s="15"/>
      <c r="F214" t="s">
        <v>108</v>
      </c>
      <c r="G214" t="s">
        <v>186</v>
      </c>
      <c r="H214" t="s">
        <v>190</v>
      </c>
      <c r="I214" t="s">
        <v>512</v>
      </c>
    </row>
    <row r="215" spans="1:9" x14ac:dyDescent="0.3">
      <c r="A215" s="15" t="s">
        <v>3090</v>
      </c>
      <c r="B215" s="15" t="s">
        <v>3150</v>
      </c>
      <c r="C215" s="15" t="s">
        <v>3383</v>
      </c>
      <c r="D215" s="15"/>
      <c r="E215" s="15"/>
      <c r="F215" t="s">
        <v>108</v>
      </c>
      <c r="G215" t="s">
        <v>186</v>
      </c>
      <c r="H215" t="s">
        <v>194</v>
      </c>
      <c r="I215" t="s">
        <v>513</v>
      </c>
    </row>
    <row r="216" spans="1:9" x14ac:dyDescent="0.3">
      <c r="A216" s="15" t="s">
        <v>3090</v>
      </c>
      <c r="B216" s="15" t="s">
        <v>3150</v>
      </c>
      <c r="C216" s="15" t="s">
        <v>3384</v>
      </c>
      <c r="D216" s="15"/>
      <c r="E216" s="15"/>
      <c r="F216" t="s">
        <v>108</v>
      </c>
      <c r="G216" t="s">
        <v>186</v>
      </c>
      <c r="H216" t="s">
        <v>191</v>
      </c>
      <c r="I216" t="s">
        <v>493</v>
      </c>
    </row>
    <row r="217" spans="1:9" x14ac:dyDescent="0.3">
      <c r="A217" s="15" t="s">
        <v>3090</v>
      </c>
      <c r="B217" s="15" t="s">
        <v>3150</v>
      </c>
      <c r="C217" s="15" t="s">
        <v>3385</v>
      </c>
      <c r="D217" s="15"/>
      <c r="E217" s="15"/>
      <c r="F217" t="s">
        <v>108</v>
      </c>
      <c r="G217" t="s">
        <v>186</v>
      </c>
      <c r="H217" t="s">
        <v>191</v>
      </c>
      <c r="I217" t="s">
        <v>494</v>
      </c>
    </row>
    <row r="218" spans="1:9" x14ac:dyDescent="0.3">
      <c r="A218" s="15" t="s">
        <v>3090</v>
      </c>
      <c r="B218" s="15" t="s">
        <v>3150</v>
      </c>
      <c r="C218" s="15" t="s">
        <v>3386</v>
      </c>
      <c r="D218" s="15"/>
      <c r="E218" s="15"/>
      <c r="F218" t="s">
        <v>108</v>
      </c>
      <c r="G218" t="s">
        <v>186</v>
      </c>
      <c r="H218" t="s">
        <v>191</v>
      </c>
      <c r="I218" t="s">
        <v>541</v>
      </c>
    </row>
    <row r="219" spans="1:9" x14ac:dyDescent="0.3">
      <c r="A219" s="15" t="s">
        <v>3090</v>
      </c>
      <c r="B219" s="15" t="s">
        <v>3150</v>
      </c>
      <c r="C219" s="15" t="s">
        <v>3387</v>
      </c>
      <c r="D219" s="15"/>
      <c r="E219" s="15"/>
      <c r="F219" t="s">
        <v>108</v>
      </c>
      <c r="G219" t="s">
        <v>186</v>
      </c>
      <c r="H219" t="s">
        <v>191</v>
      </c>
      <c r="I219" t="s">
        <v>507</v>
      </c>
    </row>
    <row r="220" spans="1:9" x14ac:dyDescent="0.3">
      <c r="A220" s="15" t="s">
        <v>3090</v>
      </c>
      <c r="B220" s="15" t="s">
        <v>3150</v>
      </c>
      <c r="C220" s="15" t="s">
        <v>3388</v>
      </c>
      <c r="D220" s="15"/>
      <c r="E220" s="15"/>
      <c r="F220" t="s">
        <v>108</v>
      </c>
      <c r="G220" t="s">
        <v>186</v>
      </c>
      <c r="H220" t="s">
        <v>191</v>
      </c>
      <c r="I220" t="s">
        <v>511</v>
      </c>
    </row>
    <row r="221" spans="1:9" x14ac:dyDescent="0.3">
      <c r="A221" s="15" t="s">
        <v>3091</v>
      </c>
      <c r="B221" s="15" t="s">
        <v>3151</v>
      </c>
      <c r="C221" s="15" t="s">
        <v>3389</v>
      </c>
      <c r="D221" s="15"/>
      <c r="E221" s="15"/>
      <c r="F221" t="s">
        <v>108</v>
      </c>
      <c r="G221" t="s">
        <v>186</v>
      </c>
      <c r="H221" t="s">
        <v>191</v>
      </c>
      <c r="I221" t="s">
        <v>542</v>
      </c>
    </row>
    <row r="222" spans="1:9" x14ac:dyDescent="0.3">
      <c r="A222" s="15" t="s">
        <v>3091</v>
      </c>
      <c r="B222" s="15" t="s">
        <v>3151</v>
      </c>
      <c r="C222" s="15" t="s">
        <v>3390</v>
      </c>
      <c r="D222" s="15"/>
      <c r="E222" s="15"/>
      <c r="F222" t="s">
        <v>108</v>
      </c>
      <c r="G222" t="s">
        <v>186</v>
      </c>
      <c r="H222" t="s">
        <v>191</v>
      </c>
      <c r="I222" t="s">
        <v>543</v>
      </c>
    </row>
    <row r="223" spans="1:9" x14ac:dyDescent="0.3">
      <c r="A223" s="15" t="s">
        <v>3091</v>
      </c>
      <c r="B223" s="15" t="s">
        <v>3152</v>
      </c>
      <c r="C223" s="15" t="s">
        <v>3391</v>
      </c>
      <c r="D223" s="15"/>
      <c r="E223" s="15"/>
      <c r="F223" t="s">
        <v>108</v>
      </c>
      <c r="G223" t="s">
        <v>186</v>
      </c>
      <c r="H223" t="s">
        <v>191</v>
      </c>
      <c r="I223" t="s">
        <v>515</v>
      </c>
    </row>
    <row r="224" spans="1:9" x14ac:dyDescent="0.3">
      <c r="A224" s="15" t="s">
        <v>3091</v>
      </c>
      <c r="B224" s="15" t="s">
        <v>3152</v>
      </c>
      <c r="C224" s="15" t="s">
        <v>3392</v>
      </c>
      <c r="D224" s="15"/>
      <c r="E224" s="15"/>
      <c r="F224" t="s">
        <v>108</v>
      </c>
      <c r="G224" t="s">
        <v>186</v>
      </c>
      <c r="H224" t="s">
        <v>191</v>
      </c>
      <c r="I224" t="s">
        <v>517</v>
      </c>
    </row>
    <row r="225" spans="1:9" x14ac:dyDescent="0.3">
      <c r="A225" s="15" t="s">
        <v>3091</v>
      </c>
      <c r="B225" s="15" t="s">
        <v>3152</v>
      </c>
      <c r="C225" s="15" t="s">
        <v>3393</v>
      </c>
      <c r="D225" s="15"/>
      <c r="E225" s="15"/>
      <c r="F225" t="s">
        <v>108</v>
      </c>
      <c r="G225" t="s">
        <v>186</v>
      </c>
      <c r="H225" t="s">
        <v>191</v>
      </c>
      <c r="I225" t="s">
        <v>520</v>
      </c>
    </row>
    <row r="226" spans="1:9" x14ac:dyDescent="0.3">
      <c r="A226" s="15" t="s">
        <v>3091</v>
      </c>
      <c r="B226" s="15" t="s">
        <v>3152</v>
      </c>
      <c r="C226" s="15" t="s">
        <v>3394</v>
      </c>
      <c r="D226" s="15"/>
      <c r="E226" s="15"/>
      <c r="F226" t="s">
        <v>108</v>
      </c>
      <c r="G226" t="s">
        <v>186</v>
      </c>
      <c r="H226" t="s">
        <v>192</v>
      </c>
      <c r="I226" t="s">
        <v>518</v>
      </c>
    </row>
    <row r="227" spans="1:9" x14ac:dyDescent="0.3">
      <c r="A227" s="15" t="s">
        <v>3091</v>
      </c>
      <c r="B227" s="15" t="s">
        <v>3153</v>
      </c>
      <c r="C227" s="15" t="s">
        <v>3395</v>
      </c>
      <c r="D227" s="15"/>
      <c r="E227" s="15"/>
      <c r="F227" t="s">
        <v>108</v>
      </c>
      <c r="G227" t="s">
        <v>186</v>
      </c>
      <c r="H227" t="s">
        <v>137</v>
      </c>
      <c r="I227" t="s">
        <v>525</v>
      </c>
    </row>
    <row r="228" spans="1:9" x14ac:dyDescent="0.3">
      <c r="A228" s="15" t="s">
        <v>3091</v>
      </c>
      <c r="B228" s="15" t="s">
        <v>3154</v>
      </c>
      <c r="C228" s="15" t="s">
        <v>3396</v>
      </c>
      <c r="D228" s="15"/>
      <c r="E228" s="15"/>
      <c r="F228" t="s">
        <v>95</v>
      </c>
      <c r="G228" t="s">
        <v>157</v>
      </c>
      <c r="H228" t="s">
        <v>155</v>
      </c>
      <c r="I228" t="s">
        <v>154</v>
      </c>
    </row>
    <row r="229" spans="1:9" x14ac:dyDescent="0.3">
      <c r="A229" s="15" t="s">
        <v>3091</v>
      </c>
      <c r="B229" s="15" t="s">
        <v>3155</v>
      </c>
      <c r="C229" s="15" t="s">
        <v>3397</v>
      </c>
      <c r="D229" s="15"/>
      <c r="E229" s="15"/>
      <c r="F229" t="s">
        <v>95</v>
      </c>
      <c r="G229" t="s">
        <v>157</v>
      </c>
      <c r="H229" t="s">
        <v>167</v>
      </c>
      <c r="I229" t="s">
        <v>167</v>
      </c>
    </row>
    <row r="230" spans="1:9" x14ac:dyDescent="0.3">
      <c r="A230" s="15" t="s">
        <v>3091</v>
      </c>
      <c r="B230" s="15" t="s">
        <v>3155</v>
      </c>
      <c r="C230" s="15" t="s">
        <v>3398</v>
      </c>
      <c r="D230" s="15"/>
      <c r="E230" s="15"/>
      <c r="F230" t="s">
        <v>95</v>
      </c>
      <c r="G230" t="s">
        <v>141</v>
      </c>
      <c r="H230" t="s">
        <v>158</v>
      </c>
      <c r="I230" t="s">
        <v>111</v>
      </c>
    </row>
    <row r="231" spans="1:9" x14ac:dyDescent="0.3">
      <c r="A231" s="15" t="s">
        <v>3092</v>
      </c>
      <c r="B231" s="15" t="s">
        <v>3156</v>
      </c>
      <c r="C231" s="15" t="s">
        <v>3399</v>
      </c>
      <c r="D231" s="15"/>
      <c r="E231" s="15"/>
      <c r="F231" t="s">
        <v>95</v>
      </c>
      <c r="G231" t="s">
        <v>141</v>
      </c>
      <c r="H231" t="s">
        <v>158</v>
      </c>
      <c r="I231" t="s">
        <v>162</v>
      </c>
    </row>
    <row r="232" spans="1:9" x14ac:dyDescent="0.3">
      <c r="A232" s="15" t="s">
        <v>3093</v>
      </c>
      <c r="B232" s="15" t="s">
        <v>3157</v>
      </c>
      <c r="C232" s="15" t="s">
        <v>3400</v>
      </c>
      <c r="D232" s="15"/>
      <c r="E232" s="15"/>
      <c r="F232" t="s">
        <v>95</v>
      </c>
      <c r="G232" t="s">
        <v>141</v>
      </c>
      <c r="H232" t="s">
        <v>158</v>
      </c>
      <c r="I232" t="s">
        <v>163</v>
      </c>
    </row>
    <row r="233" spans="1:9" x14ac:dyDescent="0.3">
      <c r="A233" s="15" t="s">
        <v>3094</v>
      </c>
      <c r="B233" s="15" t="s">
        <v>3157</v>
      </c>
      <c r="C233" s="15" t="s">
        <v>3400</v>
      </c>
      <c r="D233" s="15"/>
      <c r="E233" s="15"/>
      <c r="F233" t="s">
        <v>95</v>
      </c>
      <c r="G233" t="s">
        <v>141</v>
      </c>
      <c r="H233" t="s">
        <v>158</v>
      </c>
      <c r="I233" t="s">
        <v>152</v>
      </c>
    </row>
    <row r="234" spans="1:9" x14ac:dyDescent="0.3">
      <c r="A234" s="15" t="s">
        <v>3094</v>
      </c>
      <c r="B234" s="15" t="s">
        <v>3157</v>
      </c>
      <c r="C234" s="15" t="s">
        <v>3401</v>
      </c>
      <c r="D234" s="15"/>
      <c r="E234" s="15"/>
      <c r="F234" t="s">
        <v>95</v>
      </c>
      <c r="G234" t="s">
        <v>141</v>
      </c>
      <c r="H234" t="s">
        <v>158</v>
      </c>
      <c r="I234" t="s">
        <v>112</v>
      </c>
    </row>
    <row r="235" spans="1:9" x14ac:dyDescent="0.3">
      <c r="A235" s="15" t="s">
        <v>3094</v>
      </c>
      <c r="B235" s="15" t="s">
        <v>3157</v>
      </c>
      <c r="C235" s="15" t="s">
        <v>3402</v>
      </c>
      <c r="D235" s="15"/>
      <c r="E235" s="15"/>
      <c r="F235" t="s">
        <v>95</v>
      </c>
      <c r="G235" t="s">
        <v>141</v>
      </c>
      <c r="H235" t="s">
        <v>159</v>
      </c>
      <c r="I235" t="s">
        <v>160</v>
      </c>
    </row>
    <row r="236" spans="1:9" x14ac:dyDescent="0.3">
      <c r="A236" s="15" t="s">
        <v>3094</v>
      </c>
      <c r="B236" s="15" t="s">
        <v>3157</v>
      </c>
      <c r="C236" s="15" t="s">
        <v>3403</v>
      </c>
      <c r="D236" s="15"/>
      <c r="E236" s="15"/>
      <c r="F236" t="s">
        <v>95</v>
      </c>
      <c r="G236" t="s">
        <v>141</v>
      </c>
      <c r="H236" t="s">
        <v>159</v>
      </c>
      <c r="I236" t="s">
        <v>161</v>
      </c>
    </row>
    <row r="237" spans="1:9" x14ac:dyDescent="0.3">
      <c r="A237" s="15" t="s">
        <v>3094</v>
      </c>
      <c r="B237" s="15" t="s">
        <v>3157</v>
      </c>
      <c r="C237" s="15" t="s">
        <v>3404</v>
      </c>
      <c r="D237" s="15"/>
      <c r="E237" s="15"/>
      <c r="F237" t="s">
        <v>95</v>
      </c>
      <c r="G237" t="s">
        <v>141</v>
      </c>
      <c r="H237" t="s">
        <v>165</v>
      </c>
      <c r="I237" t="s">
        <v>166</v>
      </c>
    </row>
    <row r="238" spans="1:9" x14ac:dyDescent="0.3">
      <c r="A238" s="15" t="s">
        <v>3094</v>
      </c>
      <c r="B238" s="15" t="s">
        <v>3157</v>
      </c>
      <c r="C238" s="15" t="s">
        <v>3405</v>
      </c>
      <c r="D238" s="15"/>
      <c r="E238" s="15"/>
      <c r="F238" t="s">
        <v>95</v>
      </c>
      <c r="G238" t="s">
        <v>141</v>
      </c>
      <c r="H238" t="s">
        <v>164</v>
      </c>
      <c r="I238" t="s">
        <v>114</v>
      </c>
    </row>
    <row r="239" spans="1:9" x14ac:dyDescent="0.3">
      <c r="A239" s="15" t="s">
        <v>3094</v>
      </c>
      <c r="B239" s="15" t="s">
        <v>3157</v>
      </c>
      <c r="C239" s="15" t="s">
        <v>3406</v>
      </c>
      <c r="D239" s="15"/>
      <c r="E239" s="15"/>
      <c r="F239" t="s">
        <v>95</v>
      </c>
      <c r="G239" t="s">
        <v>171</v>
      </c>
      <c r="H239" t="s">
        <v>172</v>
      </c>
      <c r="I239" t="s">
        <v>173</v>
      </c>
    </row>
    <row r="240" spans="1:9" x14ac:dyDescent="0.3">
      <c r="A240" s="15" t="s">
        <v>3094</v>
      </c>
      <c r="B240" s="15" t="s">
        <v>3157</v>
      </c>
      <c r="C240" s="15" t="s">
        <v>3407</v>
      </c>
      <c r="D240" s="15"/>
      <c r="E240" s="15"/>
      <c r="F240" t="s">
        <v>95</v>
      </c>
      <c r="G240" t="s">
        <v>169</v>
      </c>
      <c r="H240" t="s">
        <v>156</v>
      </c>
      <c r="I240" t="s">
        <v>174</v>
      </c>
    </row>
    <row r="241" spans="1:9" x14ac:dyDescent="0.3">
      <c r="A241" s="15" t="s">
        <v>3094</v>
      </c>
      <c r="B241" s="15" t="s">
        <v>3157</v>
      </c>
      <c r="C241" s="15" t="s">
        <v>3408</v>
      </c>
      <c r="D241" s="15"/>
      <c r="E241" s="15"/>
      <c r="F241" t="s">
        <v>95</v>
      </c>
      <c r="G241" t="s">
        <v>187</v>
      </c>
      <c r="H241" t="s">
        <v>372</v>
      </c>
      <c r="I241" t="s">
        <v>153</v>
      </c>
    </row>
    <row r="242" spans="1:9" x14ac:dyDescent="0.3">
      <c r="A242" s="15" t="s">
        <v>3094</v>
      </c>
      <c r="B242" s="15" t="s">
        <v>3157</v>
      </c>
      <c r="C242" s="15" t="s">
        <v>3409</v>
      </c>
      <c r="D242" s="15"/>
      <c r="E242" s="15"/>
      <c r="F242" t="s">
        <v>95</v>
      </c>
      <c r="G242" t="s">
        <v>187</v>
      </c>
      <c r="H242" t="s">
        <v>213</v>
      </c>
      <c r="I242" t="s">
        <v>188</v>
      </c>
    </row>
    <row r="243" spans="1:9" x14ac:dyDescent="0.3">
      <c r="A243" s="15" t="s">
        <v>3094</v>
      </c>
      <c r="B243" s="15" t="s">
        <v>3157</v>
      </c>
      <c r="C243" s="15" t="s">
        <v>3410</v>
      </c>
      <c r="D243" s="15"/>
      <c r="E243" s="15"/>
      <c r="F243" t="s">
        <v>87</v>
      </c>
      <c r="G243" t="s">
        <v>371</v>
      </c>
      <c r="H243" t="s">
        <v>370</v>
      </c>
      <c r="I243" t="s">
        <v>86</v>
      </c>
    </row>
    <row r="244" spans="1:9" x14ac:dyDescent="0.3">
      <c r="A244" s="15" t="s">
        <v>3094</v>
      </c>
      <c r="B244" s="15" t="s">
        <v>3159</v>
      </c>
      <c r="C244" s="15" t="s">
        <v>3411</v>
      </c>
      <c r="D244" s="15"/>
      <c r="E244" s="15"/>
      <c r="F244" t="s">
        <v>87</v>
      </c>
      <c r="G244" t="s">
        <v>371</v>
      </c>
      <c r="H244" t="s">
        <v>370</v>
      </c>
      <c r="I244" t="s">
        <v>115</v>
      </c>
    </row>
    <row r="245" spans="1:9" x14ac:dyDescent="0.3">
      <c r="A245" s="15" t="s">
        <v>3094</v>
      </c>
      <c r="B245" s="15" t="s">
        <v>3159</v>
      </c>
      <c r="C245" s="15" t="s">
        <v>3412</v>
      </c>
      <c r="D245" s="15"/>
      <c r="E245" s="15"/>
      <c r="F245" t="s">
        <v>561</v>
      </c>
      <c r="G245" t="s">
        <v>75</v>
      </c>
      <c r="H245" t="s">
        <v>560</v>
      </c>
      <c r="I245" t="s">
        <v>560</v>
      </c>
    </row>
    <row r="246" spans="1:9" x14ac:dyDescent="0.3">
      <c r="A246" s="15" t="s">
        <v>3094</v>
      </c>
      <c r="B246" s="15" t="s">
        <v>3159</v>
      </c>
      <c r="C246" s="15" t="s">
        <v>3413</v>
      </c>
      <c r="D246" s="15"/>
      <c r="E246" s="15"/>
      <c r="F246" t="s">
        <v>117</v>
      </c>
      <c r="G246" t="s">
        <v>412</v>
      </c>
      <c r="H246" t="s">
        <v>118</v>
      </c>
      <c r="I246" t="s">
        <v>214</v>
      </c>
    </row>
    <row r="247" spans="1:9" x14ac:dyDescent="0.3">
      <c r="A247" s="15" t="s">
        <v>3094</v>
      </c>
      <c r="B247" s="15" t="s">
        <v>3160</v>
      </c>
      <c r="C247" s="15" t="s">
        <v>3414</v>
      </c>
      <c r="D247" s="15"/>
      <c r="E247" s="15"/>
      <c r="F247" t="s">
        <v>117</v>
      </c>
      <c r="G247" t="s">
        <v>412</v>
      </c>
      <c r="H247" t="s">
        <v>414</v>
      </c>
      <c r="I247" t="s">
        <v>116</v>
      </c>
    </row>
    <row r="248" spans="1:9" x14ac:dyDescent="0.3">
      <c r="A248" s="15" t="s">
        <v>3094</v>
      </c>
      <c r="B248" s="15" t="s">
        <v>3160</v>
      </c>
      <c r="C248" s="15" t="s">
        <v>3415</v>
      </c>
      <c r="D248" s="15"/>
      <c r="E248" s="15"/>
      <c r="F248" t="s">
        <v>117</v>
      </c>
      <c r="G248" t="s">
        <v>412</v>
      </c>
      <c r="H248" t="s">
        <v>119</v>
      </c>
      <c r="I248" t="s">
        <v>215</v>
      </c>
    </row>
    <row r="249" spans="1:9" x14ac:dyDescent="0.3">
      <c r="A249" s="15" t="s">
        <v>3094</v>
      </c>
      <c r="B249" s="15" t="s">
        <v>3160</v>
      </c>
      <c r="C249" s="15" t="s">
        <v>3416</v>
      </c>
      <c r="D249" s="15"/>
      <c r="E249" s="15"/>
      <c r="F249" t="s">
        <v>117</v>
      </c>
      <c r="G249" t="s">
        <v>412</v>
      </c>
      <c r="H249" t="s">
        <v>413</v>
      </c>
      <c r="I249" t="s">
        <v>409</v>
      </c>
    </row>
    <row r="250" spans="1:9" x14ac:dyDescent="0.3">
      <c r="A250" s="15" t="s">
        <v>3094</v>
      </c>
      <c r="B250" s="15" t="s">
        <v>3160</v>
      </c>
      <c r="C250" s="15" t="s">
        <v>3417</v>
      </c>
      <c r="D250" s="15"/>
      <c r="E250" s="15"/>
      <c r="F250" t="s">
        <v>117</v>
      </c>
      <c r="G250" t="s">
        <v>412</v>
      </c>
      <c r="H250" t="s">
        <v>413</v>
      </c>
      <c r="I250" t="s">
        <v>411</v>
      </c>
    </row>
    <row r="251" spans="1:9" x14ac:dyDescent="0.3">
      <c r="A251" s="15" t="s">
        <v>3095</v>
      </c>
      <c r="B251" s="15" t="s">
        <v>3161</v>
      </c>
      <c r="C251" s="15" t="s">
        <v>3418</v>
      </c>
      <c r="D251" s="15"/>
      <c r="E251" s="15"/>
      <c r="F251" t="s">
        <v>121</v>
      </c>
      <c r="G251" t="s">
        <v>175</v>
      </c>
      <c r="H251" t="s">
        <v>168</v>
      </c>
      <c r="I251" t="s">
        <v>177</v>
      </c>
    </row>
    <row r="252" spans="1:9" x14ac:dyDescent="0.3">
      <c r="A252" s="15" t="s">
        <v>3095</v>
      </c>
      <c r="B252" s="15" t="s">
        <v>3162</v>
      </c>
      <c r="C252" s="15" t="s">
        <v>3419</v>
      </c>
      <c r="D252" s="15"/>
      <c r="E252" s="15"/>
      <c r="F252" t="s">
        <v>121</v>
      </c>
      <c r="G252" t="s">
        <v>176</v>
      </c>
      <c r="H252" t="s">
        <v>179</v>
      </c>
      <c r="I252" t="s">
        <v>178</v>
      </c>
    </row>
    <row r="253" spans="1:9" x14ac:dyDescent="0.3">
      <c r="A253" s="15" t="s">
        <v>3096</v>
      </c>
      <c r="B253" s="15" t="s">
        <v>3163</v>
      </c>
      <c r="C253" s="15" t="s">
        <v>3420</v>
      </c>
      <c r="D253" s="15"/>
      <c r="E253" s="15"/>
      <c r="F253" t="s">
        <v>123</v>
      </c>
      <c r="G253" t="s">
        <v>199</v>
      </c>
      <c r="H253" t="s">
        <v>206</v>
      </c>
      <c r="I253" t="s">
        <v>349</v>
      </c>
    </row>
    <row r="254" spans="1:9" x14ac:dyDescent="0.3">
      <c r="A254" s="15" t="s">
        <v>3096</v>
      </c>
      <c r="B254" s="15" t="s">
        <v>3163</v>
      </c>
      <c r="C254" s="15" t="s">
        <v>3421</v>
      </c>
      <c r="D254" s="15"/>
      <c r="E254" s="15"/>
      <c r="F254" t="s">
        <v>123</v>
      </c>
      <c r="G254" t="s">
        <v>199</v>
      </c>
      <c r="H254" t="s">
        <v>207</v>
      </c>
      <c r="I254" t="s">
        <v>349</v>
      </c>
    </row>
    <row r="255" spans="1:9" x14ac:dyDescent="0.3">
      <c r="A255" s="15" t="s">
        <v>3096</v>
      </c>
      <c r="B255" s="15" t="s">
        <v>3164</v>
      </c>
      <c r="C255" s="15" t="s">
        <v>3422</v>
      </c>
      <c r="D255" s="15"/>
      <c r="E255" s="15"/>
      <c r="F255" t="s">
        <v>123</v>
      </c>
      <c r="G255" t="s">
        <v>47</v>
      </c>
      <c r="H255" t="s">
        <v>211</v>
      </c>
      <c r="I255" t="s">
        <v>784</v>
      </c>
    </row>
    <row r="256" spans="1:9" x14ac:dyDescent="0.3">
      <c r="A256" s="15" t="s">
        <v>3096</v>
      </c>
      <c r="B256" s="15" t="s">
        <v>3164</v>
      </c>
      <c r="C256" s="15" t="s">
        <v>3423</v>
      </c>
      <c r="D256" s="15"/>
      <c r="E256" s="15"/>
      <c r="F256" t="s">
        <v>123</v>
      </c>
      <c r="G256" t="s">
        <v>47</v>
      </c>
      <c r="H256" t="s">
        <v>210</v>
      </c>
      <c r="I256" t="s">
        <v>410</v>
      </c>
    </row>
    <row r="257" spans="1:9" x14ac:dyDescent="0.3">
      <c r="A257" s="15" t="s">
        <v>3096</v>
      </c>
      <c r="B257" s="15" t="s">
        <v>3165</v>
      </c>
      <c r="C257" s="15" t="s">
        <v>3424</v>
      </c>
      <c r="D257" s="15"/>
      <c r="E257" s="15"/>
      <c r="F257" t="s">
        <v>123</v>
      </c>
      <c r="G257" t="s">
        <v>793</v>
      </c>
      <c r="H257" t="s">
        <v>210</v>
      </c>
      <c r="I257" t="s">
        <v>410</v>
      </c>
    </row>
    <row r="258" spans="1:9" x14ac:dyDescent="0.3">
      <c r="A258" s="15" t="s">
        <v>3096</v>
      </c>
      <c r="B258" s="15" t="s">
        <v>3165</v>
      </c>
      <c r="C258" s="15" t="s">
        <v>3425</v>
      </c>
      <c r="D258" s="15"/>
      <c r="E258" s="15"/>
      <c r="F258" t="s">
        <v>123</v>
      </c>
      <c r="G258" t="s">
        <v>793</v>
      </c>
      <c r="H258" t="s">
        <v>212</v>
      </c>
      <c r="I258" t="s">
        <v>791</v>
      </c>
    </row>
    <row r="259" spans="1:9" x14ac:dyDescent="0.3">
      <c r="A259" s="15" t="s">
        <v>3096</v>
      </c>
      <c r="B259" s="15" t="s">
        <v>3166</v>
      </c>
      <c r="C259" s="15" t="s">
        <v>3426</v>
      </c>
      <c r="D259" s="15"/>
      <c r="E259" s="15"/>
      <c r="F259" t="s">
        <v>123</v>
      </c>
      <c r="G259" t="s">
        <v>793</v>
      </c>
      <c r="H259" t="s">
        <v>212</v>
      </c>
      <c r="I259" t="s">
        <v>792</v>
      </c>
    </row>
    <row r="260" spans="1:9" x14ac:dyDescent="0.3">
      <c r="A260" s="15" t="s">
        <v>3096</v>
      </c>
      <c r="B260" s="15" t="s">
        <v>3167</v>
      </c>
      <c r="C260" s="15" t="s">
        <v>3427</v>
      </c>
      <c r="D260" s="15"/>
      <c r="E260" s="15"/>
      <c r="F260" t="s">
        <v>123</v>
      </c>
      <c r="G260" t="s">
        <v>201</v>
      </c>
      <c r="H260" t="s">
        <v>198</v>
      </c>
      <c r="I260" t="s">
        <v>208</v>
      </c>
    </row>
    <row r="261" spans="1:9" x14ac:dyDescent="0.3">
      <c r="A261" s="15" t="s">
        <v>3097</v>
      </c>
      <c r="B261" s="15" t="s">
        <v>3168</v>
      </c>
      <c r="C261" s="15" t="s">
        <v>3428</v>
      </c>
      <c r="D261" s="15"/>
      <c r="E261" s="15"/>
      <c r="F261" t="s">
        <v>123</v>
      </c>
      <c r="G261" t="s">
        <v>201</v>
      </c>
      <c r="H261" t="s">
        <v>198</v>
      </c>
      <c r="I261" t="s">
        <v>203</v>
      </c>
    </row>
    <row r="262" spans="1:9" x14ac:dyDescent="0.3">
      <c r="A262" s="15" t="s">
        <v>3098</v>
      </c>
      <c r="B262" s="15" t="s">
        <v>3169</v>
      </c>
      <c r="C262" s="15" t="s">
        <v>3429</v>
      </c>
      <c r="D262" s="15"/>
      <c r="E262" s="15"/>
      <c r="F262" t="s">
        <v>123</v>
      </c>
      <c r="G262" t="s">
        <v>200</v>
      </c>
      <c r="H262" t="s">
        <v>198</v>
      </c>
      <c r="I262" t="s">
        <v>202</v>
      </c>
    </row>
    <row r="263" spans="1:9" x14ac:dyDescent="0.3">
      <c r="A263" s="15" t="s">
        <v>3098</v>
      </c>
      <c r="B263" s="15" t="s">
        <v>3169</v>
      </c>
      <c r="C263" s="15" t="s">
        <v>3430</v>
      </c>
      <c r="D263" s="15"/>
      <c r="E263" s="15"/>
      <c r="F263" t="s">
        <v>123</v>
      </c>
      <c r="G263" t="s">
        <v>200</v>
      </c>
      <c r="H263" t="s">
        <v>198</v>
      </c>
      <c r="I263" t="s">
        <v>204</v>
      </c>
    </row>
    <row r="264" spans="1:9" x14ac:dyDescent="0.3">
      <c r="A264" s="15" t="s">
        <v>3098</v>
      </c>
      <c r="B264" s="15" t="s">
        <v>3170</v>
      </c>
      <c r="C264" s="15" t="s">
        <v>3431</v>
      </c>
      <c r="D264" s="15"/>
      <c r="E264" s="15"/>
      <c r="F264" t="s">
        <v>123</v>
      </c>
      <c r="G264" t="s">
        <v>200</v>
      </c>
      <c r="H264" t="s">
        <v>198</v>
      </c>
      <c r="I264" t="s">
        <v>205</v>
      </c>
    </row>
    <row r="265" spans="1:9" x14ac:dyDescent="0.3">
      <c r="A265" s="15" t="s">
        <v>3098</v>
      </c>
      <c r="B265" s="15" t="s">
        <v>3170</v>
      </c>
      <c r="C265" s="15" t="s">
        <v>3432</v>
      </c>
      <c r="D265" s="15"/>
      <c r="E265" s="15"/>
      <c r="F265" t="s">
        <v>126</v>
      </c>
      <c r="G265" t="s">
        <v>127</v>
      </c>
      <c r="H265" t="s">
        <v>213</v>
      </c>
      <c r="I265" t="s">
        <v>209</v>
      </c>
    </row>
    <row r="266" spans="1:9" x14ac:dyDescent="0.3">
      <c r="A266" s="15" t="s">
        <v>3098</v>
      </c>
      <c r="B266" s="15" t="s">
        <v>3170</v>
      </c>
      <c r="C266" s="15" t="s">
        <v>3433</v>
      </c>
      <c r="D266" s="15"/>
      <c r="E266" s="15"/>
      <c r="F266" t="s">
        <v>106</v>
      </c>
      <c r="G266" t="s">
        <v>181</v>
      </c>
      <c r="H266" t="s">
        <v>182</v>
      </c>
      <c r="I266" t="s">
        <v>180</v>
      </c>
    </row>
    <row r="267" spans="1:9" x14ac:dyDescent="0.3">
      <c r="A267" s="15" t="s">
        <v>3098</v>
      </c>
      <c r="B267" s="15" t="s">
        <v>3170</v>
      </c>
      <c r="C267" s="15" t="s">
        <v>3434</v>
      </c>
      <c r="D267" s="15"/>
      <c r="E267" s="15"/>
    </row>
    <row r="268" spans="1:9" x14ac:dyDescent="0.3">
      <c r="A268" s="15" t="s">
        <v>3098</v>
      </c>
      <c r="B268" s="15" t="s">
        <v>3171</v>
      </c>
      <c r="C268" s="15" t="s">
        <v>3435</v>
      </c>
      <c r="D268" s="15"/>
      <c r="E268" s="15"/>
    </row>
    <row r="269" spans="1:9" x14ac:dyDescent="0.3">
      <c r="A269" s="15" t="s">
        <v>3098</v>
      </c>
      <c r="B269" s="15" t="s">
        <v>3171</v>
      </c>
      <c r="C269" s="15" t="s">
        <v>3436</v>
      </c>
      <c r="D269" s="15"/>
      <c r="E269" s="15"/>
    </row>
    <row r="270" spans="1:9" x14ac:dyDescent="0.3">
      <c r="A270" s="15" t="s">
        <v>3098</v>
      </c>
      <c r="B270" s="15" t="s">
        <v>3171</v>
      </c>
      <c r="C270" s="15" t="s">
        <v>3437</v>
      </c>
      <c r="D270" s="15"/>
      <c r="E270" s="15"/>
    </row>
    <row r="271" spans="1:9" x14ac:dyDescent="0.3">
      <c r="A271" s="15" t="s">
        <v>3098</v>
      </c>
      <c r="B271" s="15" t="s">
        <v>3171</v>
      </c>
      <c r="C271" s="15" t="s">
        <v>3438</v>
      </c>
      <c r="D271" s="15"/>
      <c r="E271" s="15"/>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K308"/>
  <sheetViews>
    <sheetView topLeftCell="E1" workbookViewId="0">
      <selection activeCell="J22" sqref="J22"/>
    </sheetView>
  </sheetViews>
  <sheetFormatPr baseColWidth="10" defaultRowHeight="14.4" x14ac:dyDescent="0.3"/>
  <cols>
    <col min="1" max="1" width="11.109375" bestFit="1" customWidth="1"/>
    <col min="2" max="2" width="28.77734375" bestFit="1" customWidth="1"/>
    <col min="3" max="3" width="31.21875" bestFit="1" customWidth="1"/>
    <col min="5" max="5" width="14.33203125" bestFit="1" customWidth="1"/>
    <col min="6" max="6" width="42.33203125" bestFit="1" customWidth="1"/>
    <col min="7" max="7" width="47.44140625" bestFit="1" customWidth="1"/>
    <col min="9" max="9" width="10.44140625" bestFit="1" customWidth="1"/>
    <col min="10" max="10" width="55.77734375" bestFit="1" customWidth="1"/>
    <col min="11" max="11" width="63.5546875" bestFit="1" customWidth="1"/>
  </cols>
  <sheetData>
    <row r="1" spans="1:11" x14ac:dyDescent="0.3">
      <c r="A1" t="s">
        <v>3070</v>
      </c>
      <c r="B1" t="s">
        <v>1</v>
      </c>
      <c r="C1" t="s">
        <v>3513</v>
      </c>
      <c r="E1" t="s">
        <v>3099</v>
      </c>
      <c r="F1" t="s">
        <v>2</v>
      </c>
      <c r="G1" t="s">
        <v>3513</v>
      </c>
      <c r="I1" t="s">
        <v>3172</v>
      </c>
      <c r="J1" t="s">
        <v>3</v>
      </c>
      <c r="K1" t="s">
        <v>3513</v>
      </c>
    </row>
    <row r="2" spans="1:11" x14ac:dyDescent="0.3">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row>
    <row r="3" spans="1:11" x14ac:dyDescent="0.3">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row>
    <row r="4" spans="1:11" x14ac:dyDescent="0.3">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row>
    <row r="5" spans="1:11" x14ac:dyDescent="0.3">
      <c r="A5" t="s">
        <v>3074</v>
      </c>
      <c r="B5" t="s">
        <v>47</v>
      </c>
      <c r="C5" t="str">
        <f>+Sectores[[#This Row],[id_Sector]]&amp;" "&amp;Sectores[[#This Row],[Sector]]</f>
        <v>04 Comercio Exterior</v>
      </c>
      <c r="E5" t="s">
        <v>3103</v>
      </c>
      <c r="F5" t="s">
        <v>3514</v>
      </c>
      <c r="G5" t="str">
        <f>+Contenido[[#This Row],[id_contenido]]&amp;" "&amp;Contenido[[#This Row],[Contenido]]</f>
        <v>02.01 Exportaciones Agrícolas</v>
      </c>
      <c r="I5" s="15" t="s">
        <v>3176</v>
      </c>
      <c r="J5" t="s">
        <v>189</v>
      </c>
      <c r="K5" t="str">
        <f>+Temas[[#This Row],[id_Tema]]&amp;" "&amp;Temas[[#This Row],[Tema]]</f>
        <v>01.02.01 Algas</v>
      </c>
    </row>
    <row r="6" spans="1:11" x14ac:dyDescent="0.3">
      <c r="A6" t="s">
        <v>3075</v>
      </c>
      <c r="B6" t="s">
        <v>63</v>
      </c>
      <c r="C6" t="str">
        <f>+Sectores[[#This Row],[id_Sector]]&amp;" "&amp;Sectores[[#This Row],[Sector]]</f>
        <v>05 Comercio, Restaurantes y Hoteles</v>
      </c>
      <c r="E6" t="s">
        <v>3444</v>
      </c>
      <c r="F6" t="s">
        <v>3515</v>
      </c>
      <c r="G6" t="str">
        <f>+Contenido[[#This Row],[id_contenido]]&amp;" "&amp;Contenido[[#This Row],[Contenido]]</f>
        <v>02.02 Importaciones Agrícolas</v>
      </c>
      <c r="I6" s="15" t="s">
        <v>3177</v>
      </c>
      <c r="J6" t="s">
        <v>489</v>
      </c>
      <c r="K6" t="str">
        <f>+Temas[[#This Row],[id_Tema]]&amp;" "&amp;Temas[[#This Row],[Tema]]</f>
        <v>01.03.01 Cosechas Acuícolas</v>
      </c>
    </row>
    <row r="7" spans="1:11" x14ac:dyDescent="0.3">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row>
    <row r="8" spans="1:11" x14ac:dyDescent="0.3">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row>
    <row r="9" spans="1:11" x14ac:dyDescent="0.3">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row>
    <row r="10" spans="1:11" x14ac:dyDescent="0.3">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row>
    <row r="11" spans="1:11" x14ac:dyDescent="0.3">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row>
    <row r="12" spans="1:11" x14ac:dyDescent="0.3">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row>
    <row r="13" spans="1:11" x14ac:dyDescent="0.3">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row>
    <row r="14" spans="1:11" x14ac:dyDescent="0.3">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row>
    <row r="15" spans="1:11" x14ac:dyDescent="0.3">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row>
    <row r="16" spans="1:11" x14ac:dyDescent="0.3">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row>
    <row r="17" spans="1:11" x14ac:dyDescent="0.3">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51</v>
      </c>
      <c r="K17" t="str">
        <f>+Temas[[#This Row],[id_Tema]]&amp;" "&amp;Temas[[#This Row],[Tema]]</f>
        <v>04.01.03 Global</v>
      </c>
    </row>
    <row r="18" spans="1:11" x14ac:dyDescent="0.3">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138</v>
      </c>
      <c r="K18" t="str">
        <f>+Temas[[#This Row],[id_Tema]]&amp;" "&amp;Temas[[#This Row],[Tema]]</f>
        <v>04.01.04 Industria</v>
      </c>
    </row>
    <row r="19" spans="1:11" x14ac:dyDescent="0.3">
      <c r="A19" t="s">
        <v>3088</v>
      </c>
      <c r="B19" t="s">
        <v>107</v>
      </c>
      <c r="C19" t="str">
        <f>+Sectores[[#This Row],[id_Sector]]&amp;" "&amp;Sectores[[#This Row],[Sector]]</f>
        <v>18 Pecuario</v>
      </c>
      <c r="E19" t="s">
        <v>3113</v>
      </c>
      <c r="F19" t="s">
        <v>87</v>
      </c>
      <c r="G19" t="str">
        <f>+Contenido[[#This Row],[id_contenido]]&amp;" "&amp;Contenido[[#This Row],[Contenido]]</f>
        <v>06.05 Servicios</v>
      </c>
      <c r="I19" s="15" t="s">
        <v>3184</v>
      </c>
      <c r="J19" t="s">
        <v>52</v>
      </c>
      <c r="K19" t="str">
        <f>+Temas[[#This Row],[id_Tema]]&amp;" "&amp;Temas[[#This Row],[Tema]]</f>
        <v>04.01.05 Minería</v>
      </c>
    </row>
    <row r="20" spans="1:11" x14ac:dyDescent="0.3">
      <c r="A20" t="s">
        <v>3089</v>
      </c>
      <c r="B20" t="s">
        <v>108</v>
      </c>
      <c r="C20" t="str">
        <f>+Sectores[[#This Row],[id_Sector]]&amp;" "&amp;Sectores[[#This Row],[Sector]]</f>
        <v>19 Pesca</v>
      </c>
      <c r="E20" t="s">
        <v>3114</v>
      </c>
      <c r="F20" t="s">
        <v>103</v>
      </c>
      <c r="G20" t="str">
        <f>+Contenido[[#This Row],[id_contenido]]&amp;" "&amp;Contenido[[#This Row],[Contenido]]</f>
        <v>06.06 Vivienda</v>
      </c>
      <c r="I20" s="15" t="s">
        <v>3185</v>
      </c>
      <c r="J20" t="s">
        <v>231</v>
      </c>
      <c r="K20" t="str">
        <f>+Temas[[#This Row],[id_Tema]]&amp;" "&amp;Temas[[#This Row],[Tema]]</f>
        <v>04.01.06 Silvoagropecuaria y Pesquera</v>
      </c>
    </row>
    <row r="21" spans="1:11" x14ac:dyDescent="0.3">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3186</v>
      </c>
      <c r="J21" t="s">
        <v>134</v>
      </c>
      <c r="K21" t="str">
        <f>+Temas[[#This Row],[id_Tema]]&amp;" "&amp;Temas[[#This Row],[Tema]]</f>
        <v>04.02.01 Bienes</v>
      </c>
    </row>
    <row r="22" spans="1:11" x14ac:dyDescent="0.3">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3187</v>
      </c>
      <c r="J22" t="s">
        <v>136</v>
      </c>
      <c r="K22" t="str">
        <f>+Temas[[#This Row],[id_Tema]]&amp;" "&amp;Temas[[#This Row],[Tema]]</f>
        <v>04.02.02 Capital</v>
      </c>
    </row>
    <row r="23" spans="1:11" x14ac:dyDescent="0.3">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3188</v>
      </c>
      <c r="J23" t="s">
        <v>135</v>
      </c>
      <c r="K23" t="str">
        <f>+Temas[[#This Row],[id_Tema]]&amp;" "&amp;Temas[[#This Row],[Tema]]</f>
        <v>04.02.03 Combustibles</v>
      </c>
    </row>
    <row r="24" spans="1:11" x14ac:dyDescent="0.3">
      <c r="A24" t="s">
        <v>3093</v>
      </c>
      <c r="B24" t="s">
        <v>561</v>
      </c>
      <c r="C24" t="str">
        <f>+Sectores[[#This Row],[id_Sector]]&amp;" "&amp;Sectores[[#This Row],[Sector]]</f>
        <v>23 Social</v>
      </c>
      <c r="E24" t="s">
        <v>3118</v>
      </c>
      <c r="F24" t="s">
        <v>567</v>
      </c>
      <c r="G24" t="str">
        <f>+Contenido[[#This Row],[id_contenido]]&amp;" "&amp;Contenido[[#This Row],[Contenido]]</f>
        <v>08.01 Apoyo Económico</v>
      </c>
      <c r="I24" s="15" t="s">
        <v>3189</v>
      </c>
      <c r="J24" t="s">
        <v>232</v>
      </c>
      <c r="K24" t="str">
        <f>+Temas[[#This Row],[id_Tema]]&amp;" "&amp;Temas[[#This Row],[Tema]]</f>
        <v>04.02.04 Combustibles y Lubricantes</v>
      </c>
    </row>
    <row r="25" spans="1:11" x14ac:dyDescent="0.3">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3190</v>
      </c>
      <c r="J25" t="s">
        <v>102</v>
      </c>
      <c r="K25" t="str">
        <f>+Temas[[#This Row],[id_Tema]]&amp;" "&amp;Temas[[#This Row],[Tema]]</f>
        <v>04.02.05 Consumo</v>
      </c>
    </row>
    <row r="26" spans="1:11" x14ac:dyDescent="0.3">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3191</v>
      </c>
      <c r="J26" t="s">
        <v>237</v>
      </c>
      <c r="K26" t="str">
        <f>+Temas[[#This Row],[id_Tema]]&amp;" "&amp;Temas[[#This Row],[Tema]]</f>
        <v>04.02.06 Importaciones Intermedias</v>
      </c>
    </row>
    <row r="27" spans="1:11" x14ac:dyDescent="0.3">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3192</v>
      </c>
      <c r="J27" t="s">
        <v>144</v>
      </c>
      <c r="K27" t="str">
        <f>+Temas[[#This Row],[id_Tema]]&amp;" "&amp;Temas[[#This Row],[Tema]]</f>
        <v>05.01.01 Supermercados</v>
      </c>
    </row>
    <row r="28" spans="1:11" x14ac:dyDescent="0.3">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3193</v>
      </c>
      <c r="J28" t="s">
        <v>246</v>
      </c>
      <c r="K28" t="str">
        <f>+Temas[[#This Row],[id_Tema]]&amp;" "&amp;Temas[[#This Row],[Tema]]</f>
        <v>05.02.01 Alojamiento</v>
      </c>
    </row>
    <row r="29" spans="1:11" x14ac:dyDescent="0.3">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3194</v>
      </c>
      <c r="J29" t="s">
        <v>270</v>
      </c>
      <c r="K29" t="str">
        <f>+Temas[[#This Row],[id_Tema]]&amp;" "&amp;Temas[[#This Row],[Tema]]</f>
        <v>05.02.02 Ingresos</v>
      </c>
    </row>
    <row r="30" spans="1:11" x14ac:dyDescent="0.3">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3195</v>
      </c>
      <c r="J30" t="s">
        <v>196</v>
      </c>
      <c r="K30" t="str">
        <f>+Temas[[#This Row],[id_Tema]]&amp;" "&amp;Temas[[#This Row],[Tema]]</f>
        <v>05.02.03 Precios</v>
      </c>
    </row>
    <row r="31" spans="1:11" x14ac:dyDescent="0.3">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3196</v>
      </c>
      <c r="J31" t="s">
        <v>146</v>
      </c>
      <c r="K31" t="str">
        <f>+Temas[[#This Row],[id_Tema]]&amp;" "&amp;Temas[[#This Row],[Tema]]</f>
        <v>06.01.01 Ampliaciones</v>
      </c>
    </row>
    <row r="32" spans="1:11" x14ac:dyDescent="0.3">
      <c r="A32" t="s">
        <v>3443</v>
      </c>
      <c r="B32" t="s">
        <v>3020</v>
      </c>
      <c r="C32" t="str">
        <f>+Sectores[[#This Row],[id_Sector]]&amp;" "&amp;Sectores[[#This Row],[Sector]]</f>
        <v>31 Ganadería</v>
      </c>
      <c r="E32" t="s">
        <v>3126</v>
      </c>
      <c r="F32" t="s">
        <v>303</v>
      </c>
      <c r="G32" t="str">
        <f>+Contenido[[#This Row],[id_contenido]]&amp;" "&amp;Contenido[[#This Row],[Contenido]]</f>
        <v>12.01 Forestación</v>
      </c>
      <c r="I32" s="15" t="s">
        <v>3197</v>
      </c>
      <c r="J32" t="s">
        <v>147</v>
      </c>
      <c r="K32" t="str">
        <f>+Temas[[#This Row],[id_Tema]]&amp;" "&amp;Temas[[#This Row],[Tema]]</f>
        <v>06.01.02 Obras Nuevas</v>
      </c>
    </row>
    <row r="33" spans="5:11" x14ac:dyDescent="0.3">
      <c r="E33" t="s">
        <v>3127</v>
      </c>
      <c r="F33" t="s">
        <v>89</v>
      </c>
      <c r="G33" t="str">
        <f>+Contenido[[#This Row],[id_contenido]]&amp;" "&amp;Contenido[[#This Row],[Contenido]]</f>
        <v>12.02 Incendios</v>
      </c>
      <c r="I33" s="15" t="s">
        <v>3198</v>
      </c>
      <c r="J33" t="s">
        <v>137</v>
      </c>
      <c r="K33" t="str">
        <f>+Temas[[#This Row],[id_Tema]]&amp;" "&amp;Temas[[#This Row],[Tema]]</f>
        <v>06.01.03 Total</v>
      </c>
    </row>
    <row r="34" spans="5:11" x14ac:dyDescent="0.3">
      <c r="E34" t="s">
        <v>3128</v>
      </c>
      <c r="F34" t="s">
        <v>1266</v>
      </c>
      <c r="G34" t="str">
        <f>+Contenido[[#This Row],[id_contenido]]&amp;" "&amp;Contenido[[#This Row],[Contenido]]</f>
        <v>12.03 Incendios Plantaciones</v>
      </c>
      <c r="I34" s="15" t="s">
        <v>3199</v>
      </c>
      <c r="J34" t="s">
        <v>137</v>
      </c>
      <c r="K34" t="str">
        <f>+Temas[[#This Row],[id_Tema]]&amp;" "&amp;Temas[[#This Row],[Tema]]</f>
        <v>06.02.01 Total</v>
      </c>
    </row>
    <row r="35" spans="5:11" x14ac:dyDescent="0.3">
      <c r="E35" t="s">
        <v>3129</v>
      </c>
      <c r="F35" t="s">
        <v>302</v>
      </c>
      <c r="G35" t="str">
        <f>+Contenido[[#This Row],[id_contenido]]&amp;" "&amp;Contenido[[#This Row],[Contenido]]</f>
        <v>12.04 Industria Maderera</v>
      </c>
      <c r="I35" s="15" t="s">
        <v>3200</v>
      </c>
      <c r="J35" t="s">
        <v>416</v>
      </c>
      <c r="K35" t="str">
        <f>+Temas[[#This Row],[id_Tema]]&amp;" "&amp;Temas[[#This Row],[Tema]]</f>
        <v>06.03.01 Inversión</v>
      </c>
    </row>
    <row r="36" spans="5:11" x14ac:dyDescent="0.3">
      <c r="E36" t="s">
        <v>3448</v>
      </c>
      <c r="F36" t="s">
        <v>3042</v>
      </c>
      <c r="G36" t="str">
        <f>+Contenido[[#This Row],[id_contenido]]&amp;" "&amp;Contenido[[#This Row],[Contenido]]</f>
        <v>31.01 Faena</v>
      </c>
      <c r="I36" s="15" t="s">
        <v>3201</v>
      </c>
      <c r="J36" t="s">
        <v>146</v>
      </c>
      <c r="K36" t="str">
        <f>+Temas[[#This Row],[id_Tema]]&amp;" "&amp;Temas[[#This Row],[Tema]]</f>
        <v>06.04.01 Ampliaciones</v>
      </c>
    </row>
    <row r="37" spans="5:11" x14ac:dyDescent="0.3">
      <c r="E37" t="s">
        <v>3449</v>
      </c>
      <c r="F37" t="s">
        <v>57</v>
      </c>
      <c r="G37" t="str">
        <f>+Contenido[[#This Row],[id_contenido]]&amp;" "&amp;Contenido[[#This Row],[Contenido]]</f>
        <v>31.02 Importaciones</v>
      </c>
      <c r="I37" s="15" t="s">
        <v>3202</v>
      </c>
      <c r="J37" t="s">
        <v>147</v>
      </c>
      <c r="K37" t="str">
        <f>+Temas[[#This Row],[id_Tema]]&amp;" "&amp;Temas[[#This Row],[Tema]]</f>
        <v>06.04.02 Obras Nuevas</v>
      </c>
    </row>
    <row r="38" spans="5:11" x14ac:dyDescent="0.3">
      <c r="E38" t="s">
        <v>3450</v>
      </c>
      <c r="F38" t="s">
        <v>32</v>
      </c>
      <c r="G38" t="str">
        <f>+Contenido[[#This Row],[id_contenido]]&amp;" "&amp;Contenido[[#This Row],[Contenido]]</f>
        <v>31.03 Producción</v>
      </c>
      <c r="I38" s="15" t="s">
        <v>3203</v>
      </c>
      <c r="J38" t="s">
        <v>146</v>
      </c>
      <c r="K38" t="str">
        <f>+Temas[[#This Row],[id_Tema]]&amp;" "&amp;Temas[[#This Row],[Tema]]</f>
        <v>06.05.01 Ampliaciones</v>
      </c>
    </row>
    <row r="39" spans="5:11" x14ac:dyDescent="0.3">
      <c r="E39" t="s">
        <v>3130</v>
      </c>
      <c r="F39" t="s">
        <v>130</v>
      </c>
      <c r="G39" t="str">
        <f>+Contenido[[#This Row],[id_contenido]]&amp;" "&amp;Contenido[[#This Row],[Contenido]]</f>
        <v>13.01 Infraestructura Verde</v>
      </c>
      <c r="I39" s="15" t="s">
        <v>3204</v>
      </c>
      <c r="J39" t="s">
        <v>147</v>
      </c>
      <c r="K39" t="str">
        <f>+Temas[[#This Row],[id_Tema]]&amp;" "&amp;Temas[[#This Row],[Tema]]</f>
        <v>06.05.02 Obras Nuevas</v>
      </c>
    </row>
    <row r="40" spans="5:11" x14ac:dyDescent="0.3">
      <c r="E40" t="s">
        <v>3131</v>
      </c>
      <c r="F40" t="s">
        <v>313</v>
      </c>
      <c r="G40" t="str">
        <f>+Contenido[[#This Row],[id_contenido]]&amp;" "&amp;Contenido[[#This Row],[Contenido]]</f>
        <v>14.01 Administración</v>
      </c>
      <c r="I40" s="15" t="s">
        <v>3205</v>
      </c>
      <c r="J40" t="s">
        <v>545</v>
      </c>
      <c r="K40" t="str">
        <f>+Temas[[#This Row],[id_Tema]]&amp;" "&amp;Temas[[#This Row],[Tema]]</f>
        <v>06.06.01 Obras Nuevas y Ampliaciones</v>
      </c>
    </row>
    <row r="41" spans="5:11" x14ac:dyDescent="0.3">
      <c r="E41" t="s">
        <v>3132</v>
      </c>
      <c r="F41" t="s">
        <v>312</v>
      </c>
      <c r="G41" t="str">
        <f>+Contenido[[#This Row],[id_contenido]]&amp;" "&amp;Contenido[[#This Row],[Contenido]]</f>
        <v>14.02 Comunidad</v>
      </c>
      <c r="I41" s="15" t="s">
        <v>3206</v>
      </c>
      <c r="J41" t="s">
        <v>66</v>
      </c>
      <c r="K41" t="str">
        <f>+Temas[[#This Row],[id_Tema]]&amp;" "&amp;Temas[[#This Row],[Tema]]</f>
        <v>07.01.01 Aprehendidos</v>
      </c>
    </row>
    <row r="42" spans="5:11" x14ac:dyDescent="0.3">
      <c r="E42" t="s">
        <v>3133</v>
      </c>
      <c r="F42" t="s">
        <v>357</v>
      </c>
      <c r="G42" t="str">
        <f>+Contenido[[#This Row],[id_contenido]]&amp;" "&amp;Contenido[[#This Row],[Contenido]]</f>
        <v>14.03 Egreso</v>
      </c>
      <c r="I42" s="15" t="s">
        <v>3207</v>
      </c>
      <c r="J42" t="s">
        <v>401</v>
      </c>
      <c r="K42" t="str">
        <f>+Temas[[#This Row],[id_Tema]]&amp;" "&amp;Temas[[#This Row],[Tema]]</f>
        <v>07.01.02 Aprehensiones</v>
      </c>
    </row>
    <row r="43" spans="5:11" x14ac:dyDescent="0.3">
      <c r="E43" t="s">
        <v>3134</v>
      </c>
      <c r="F43" t="s">
        <v>39</v>
      </c>
      <c r="G43" t="str">
        <f>+Contenido[[#This Row],[id_contenido]]&amp;" "&amp;Contenido[[#This Row],[Contenido]]</f>
        <v>14.04 Gestión Territorial</v>
      </c>
      <c r="I43" s="15" t="s">
        <v>3208</v>
      </c>
      <c r="J43" t="s">
        <v>69</v>
      </c>
      <c r="K43" t="str">
        <f>+Temas[[#This Row],[id_Tema]]&amp;" "&amp;Temas[[#This Row],[Tema]]</f>
        <v>07.01.03 Casos Policiales</v>
      </c>
    </row>
    <row r="44" spans="5:11" x14ac:dyDescent="0.3">
      <c r="E44" t="s">
        <v>3135</v>
      </c>
      <c r="F44" t="s">
        <v>780</v>
      </c>
      <c r="G44" t="str">
        <f>+Contenido[[#This Row],[id_contenido]]&amp;" "&amp;Contenido[[#This Row],[Contenido]]</f>
        <v>14.05 Intermediación Laboral</v>
      </c>
      <c r="I44" s="15" t="s">
        <v>3209</v>
      </c>
      <c r="J44" t="s">
        <v>70</v>
      </c>
      <c r="K44" t="str">
        <f>+Temas[[#This Row],[id_Tema]]&amp;" "&amp;Temas[[#This Row],[Tema]]</f>
        <v>07.01.04 Denuncias</v>
      </c>
    </row>
    <row r="45" spans="5:11" x14ac:dyDescent="0.3">
      <c r="E45" t="s">
        <v>3136</v>
      </c>
      <c r="F45" t="s">
        <v>95</v>
      </c>
      <c r="G45" t="str">
        <f>+Contenido[[#This Row],[id_contenido]]&amp;" "&amp;Contenido[[#This Row],[Contenido]]</f>
        <v>14.06 Salud</v>
      </c>
      <c r="I45" s="15" t="s">
        <v>3210</v>
      </c>
      <c r="J45" t="s">
        <v>71</v>
      </c>
      <c r="K45" t="str">
        <f>+Temas[[#This Row],[id_Tema]]&amp;" "&amp;Temas[[#This Row],[Tema]]</f>
        <v>07.01.05 Detenciones</v>
      </c>
    </row>
    <row r="46" spans="5:11" x14ac:dyDescent="0.3">
      <c r="E46" t="s">
        <v>3137</v>
      </c>
      <c r="F46" t="s">
        <v>620</v>
      </c>
      <c r="G46" t="str">
        <f>+Contenido[[#This Row],[id_contenido]]&amp;" "&amp;Contenido[[#This Row],[Contenido]]</f>
        <v>15.01 Alimentos</v>
      </c>
      <c r="I46" s="15" t="s">
        <v>3211</v>
      </c>
      <c r="J46" t="s">
        <v>1634</v>
      </c>
      <c r="K46" t="str">
        <f>+Temas[[#This Row],[id_Tema]]&amp;" "&amp;Temas[[#This Row],[Tema]]</f>
        <v>07.02.01 Corrupción</v>
      </c>
    </row>
    <row r="47" spans="5:11" x14ac:dyDescent="0.3">
      <c r="E47" t="s">
        <v>3138</v>
      </c>
      <c r="F47" t="s">
        <v>98</v>
      </c>
      <c r="G47" t="str">
        <f>+Contenido[[#This Row],[id_contenido]]&amp;" "&amp;Contenido[[#This Row],[Contenido]]</f>
        <v>15.02 Industria Manufacturera</v>
      </c>
      <c r="I47" s="15" t="s">
        <v>3212</v>
      </c>
      <c r="J47" t="s">
        <v>1698</v>
      </c>
      <c r="K47" t="str">
        <f>+Temas[[#This Row],[id_Tema]]&amp;" "&amp;Temas[[#This Row],[Tema]]</f>
        <v>07.02.02 Crimen Organizado y Lavado de Dinero</v>
      </c>
    </row>
    <row r="48" spans="5:11" x14ac:dyDescent="0.3">
      <c r="E48" t="s">
        <v>3139</v>
      </c>
      <c r="F48" t="s">
        <v>52</v>
      </c>
      <c r="G48" t="str">
        <f>+Contenido[[#This Row],[id_contenido]]&amp;" "&amp;Contenido[[#This Row],[Contenido]]</f>
        <v>15.03 Minería</v>
      </c>
      <c r="I48" s="15" t="s">
        <v>3213</v>
      </c>
      <c r="J48" t="s">
        <v>1621</v>
      </c>
      <c r="K48" t="str">
        <f>+Temas[[#This Row],[id_Tema]]&amp;" "&amp;Temas[[#This Row],[Tema]]</f>
        <v>07.02.03 Delitos Cometidos por Empleados y Funcionarios Públicos</v>
      </c>
    </row>
    <row r="49" spans="5:11" x14ac:dyDescent="0.3">
      <c r="E49" t="s">
        <v>3140</v>
      </c>
      <c r="F49" t="s">
        <v>32</v>
      </c>
      <c r="G49" t="str">
        <f>+Contenido[[#This Row],[id_contenido]]&amp;" "&amp;Contenido[[#This Row],[Contenido]]</f>
        <v>15.04 Producción</v>
      </c>
      <c r="I49" s="15" t="s">
        <v>3214</v>
      </c>
      <c r="J49" t="s">
        <v>1717</v>
      </c>
      <c r="K49" t="str">
        <f>+Temas[[#This Row],[id_Tema]]&amp;" "&amp;Temas[[#This Row],[Tema]]</f>
        <v>07.02.04 Delitos Contra el Estado Civil y la Familia</v>
      </c>
    </row>
    <row r="50" spans="5:11" x14ac:dyDescent="0.3">
      <c r="E50" t="s">
        <v>3451</v>
      </c>
      <c r="F50" t="s">
        <v>2731</v>
      </c>
      <c r="G50" t="str">
        <f>+Contenido[[#This Row],[id_contenido]]&amp;" "&amp;Contenido[[#This Row],[Contenido]]</f>
        <v>30.01 Cuentas no trobutarias</v>
      </c>
      <c r="I50" s="15" t="s">
        <v>3215</v>
      </c>
      <c r="J50" t="s">
        <v>1720</v>
      </c>
      <c r="K50" t="str">
        <f>+Temas[[#This Row],[id_Tema]]&amp;" "&amp;Temas[[#This Row],[Tema]]</f>
        <v>07.02.05 Delitos Contra el Honor</v>
      </c>
    </row>
    <row r="51" spans="5:11" x14ac:dyDescent="0.3">
      <c r="E51" t="s">
        <v>3452</v>
      </c>
      <c r="F51" t="s">
        <v>2730</v>
      </c>
      <c r="G51" t="str">
        <f>+Contenido[[#This Row],[id_contenido]]&amp;" "&amp;Contenido[[#This Row],[Contenido]]</f>
        <v>30.02 Deudas</v>
      </c>
      <c r="I51" s="15" t="s">
        <v>3216</v>
      </c>
      <c r="J51" t="s">
        <v>1588</v>
      </c>
      <c r="K51" t="str">
        <f>+Temas[[#This Row],[id_Tema]]&amp;" "&amp;Temas[[#This Row],[Tema]]</f>
        <v>07.02.06 Delitos Contra el Medioambientales y Seres Vivos</v>
      </c>
    </row>
    <row r="52" spans="5:11" x14ac:dyDescent="0.3">
      <c r="E52" t="s">
        <v>3453</v>
      </c>
      <c r="F52" t="s">
        <v>2729</v>
      </c>
      <c r="G52" t="str">
        <f>+Contenido[[#This Row],[id_contenido]]&amp;" "&amp;Contenido[[#This Row],[Contenido]]</f>
        <v>30.03 Impuestos</v>
      </c>
      <c r="I52" s="15" t="s">
        <v>3217</v>
      </c>
      <c r="J52" t="s">
        <v>1647</v>
      </c>
      <c r="K52" t="str">
        <f>+Temas[[#This Row],[id_Tema]]&amp;" "&amp;Temas[[#This Row],[Tema]]</f>
        <v>07.02.07 Delitos Contra el Orden Público, Funcionarios o Agentes del Estado</v>
      </c>
    </row>
    <row r="53" spans="5:11" x14ac:dyDescent="0.3">
      <c r="E53" t="s">
        <v>3141</v>
      </c>
      <c r="F53" t="s">
        <v>1306</v>
      </c>
      <c r="G53" t="str">
        <f>+Contenido[[#This Row],[id_contenido]]&amp;" "&amp;Contenido[[#This Row],[Contenido]]</f>
        <v>16.01 Dinámica de Glaciares</v>
      </c>
      <c r="I53" s="15" t="s">
        <v>3218</v>
      </c>
      <c r="J53" t="s">
        <v>2205</v>
      </c>
      <c r="K53" t="str">
        <f>+Temas[[#This Row],[id_Tema]]&amp;" "&amp;Temas[[#This Row],[Tema]]</f>
        <v>07.02.08 Delitos Contra la Administración de la Justicia</v>
      </c>
    </row>
    <row r="54" spans="5:11" x14ac:dyDescent="0.3">
      <c r="E54" t="s">
        <v>3142</v>
      </c>
      <c r="F54" t="s">
        <v>38</v>
      </c>
      <c r="G54" t="str">
        <f>+Contenido[[#This Row],[id_contenido]]&amp;" "&amp;Contenido[[#This Row],[Contenido]]</f>
        <v>16.02 Emisiones</v>
      </c>
      <c r="I54" s="15" t="s">
        <v>3219</v>
      </c>
      <c r="J54" t="s">
        <v>1957</v>
      </c>
      <c r="K54" t="str">
        <f>+Temas[[#This Row],[id_Tema]]&amp;" "&amp;Temas[[#This Row],[Tema]]</f>
        <v>07.02.09 Delitos Contra la Fé Pública</v>
      </c>
    </row>
    <row r="55" spans="5:11" x14ac:dyDescent="0.3">
      <c r="E55" t="s">
        <v>3143</v>
      </c>
      <c r="F55" t="s">
        <v>607</v>
      </c>
      <c r="G55" t="str">
        <f>+Contenido[[#This Row],[id_contenido]]&amp;" "&amp;Contenido[[#This Row],[Contenido]]</f>
        <v>17.01 Industria Minera</v>
      </c>
      <c r="I55" s="15" t="s">
        <v>3220</v>
      </c>
      <c r="J55" t="s">
        <v>1626</v>
      </c>
      <c r="K55" t="str">
        <f>+Temas[[#This Row],[id_Tema]]&amp;" "&amp;Temas[[#This Row],[Tema]]</f>
        <v>07.02.10 Delitos Contra la Intimidad y la Libertad</v>
      </c>
    </row>
    <row r="56" spans="5:11" x14ac:dyDescent="0.3">
      <c r="E56" t="s">
        <v>3144</v>
      </c>
      <c r="F56" t="s">
        <v>608</v>
      </c>
      <c r="G56" t="str">
        <f>+Contenido[[#This Row],[id_contenido]]&amp;" "&amp;Contenido[[#This Row],[Contenido]]</f>
        <v>17.02 Minería de Carbón</v>
      </c>
      <c r="I56" s="15" t="s">
        <v>3221</v>
      </c>
      <c r="J56" t="s">
        <v>1591</v>
      </c>
      <c r="K56" t="str">
        <f>+Temas[[#This Row],[id_Tema]]&amp;" "&amp;Temas[[#This Row],[Tema]]</f>
        <v>07.02.11 Delitos Contra la Propiedad y el Patrimonio</v>
      </c>
    </row>
    <row r="57" spans="5:11" x14ac:dyDescent="0.3">
      <c r="E57" t="s">
        <v>3145</v>
      </c>
      <c r="F57" t="s">
        <v>606</v>
      </c>
      <c r="G57" t="str">
        <f>+Contenido[[#This Row],[id_contenido]]&amp;" "&amp;Contenido[[#This Row],[Contenido]]</f>
        <v>17.03 Minería Metálica</v>
      </c>
      <c r="I57" s="15" t="s">
        <v>3222</v>
      </c>
      <c r="J57" t="s">
        <v>1798</v>
      </c>
      <c r="K57" t="str">
        <f>+Temas[[#This Row],[id_Tema]]&amp;" "&amp;Temas[[#This Row],[Tema]]</f>
        <v>07.02.12 Delitos Contra la Salud Pública</v>
      </c>
    </row>
    <row r="58" spans="5:11" x14ac:dyDescent="0.3">
      <c r="E58" t="s">
        <v>3146</v>
      </c>
      <c r="F58" t="s">
        <v>605</v>
      </c>
      <c r="G58" t="str">
        <f>+Contenido[[#This Row],[id_contenido]]&amp;" "&amp;Contenido[[#This Row],[Contenido]]</f>
        <v>17.04 Minería No Metálica</v>
      </c>
      <c r="I58" s="15" t="s">
        <v>3223</v>
      </c>
      <c r="J58" t="s">
        <v>1919</v>
      </c>
      <c r="K58" t="str">
        <f>+Temas[[#This Row],[id_Tema]]&amp;" "&amp;Temas[[#This Row],[Tema]]</f>
        <v>07.02.13 Delitos Contra la Seguridad</v>
      </c>
    </row>
    <row r="59" spans="5:11" x14ac:dyDescent="0.3">
      <c r="E59" t="s">
        <v>3147</v>
      </c>
      <c r="F59" t="s">
        <v>576</v>
      </c>
      <c r="G59" t="str">
        <f>+Contenido[[#This Row],[id_contenido]]&amp;" "&amp;Contenido[[#This Row],[Contenido]]</f>
        <v>18.01 Industria Láctea</v>
      </c>
      <c r="I59" s="15" t="s">
        <v>3224</v>
      </c>
      <c r="J59" t="s">
        <v>1594</v>
      </c>
      <c r="K59" t="str">
        <f>+Temas[[#This Row],[id_Tema]]&amp;" "&amp;Temas[[#This Row],[Tema]]</f>
        <v>07.02.14 Delitos Contra la Vida, Integridad o Dignidad Personal</v>
      </c>
    </row>
    <row r="60" spans="5:11" x14ac:dyDescent="0.3">
      <c r="E60" t="s">
        <v>3148</v>
      </c>
      <c r="F60" t="s">
        <v>185</v>
      </c>
      <c r="G60" t="str">
        <f>+Contenido[[#This Row],[id_contenido]]&amp;" "&amp;Contenido[[#This Row],[Contenido]]</f>
        <v>19.01 Pesca Artesanal</v>
      </c>
      <c r="I60" s="15" t="s">
        <v>3225</v>
      </c>
      <c r="J60" t="s">
        <v>1581</v>
      </c>
      <c r="K60" t="str">
        <f>+Temas[[#This Row],[id_Tema]]&amp;" "&amp;Temas[[#This Row],[Tema]]</f>
        <v>07.02.15 Delitos Contra las Personas</v>
      </c>
    </row>
    <row r="61" spans="5:11" x14ac:dyDescent="0.3">
      <c r="E61" t="s">
        <v>3149</v>
      </c>
      <c r="F61" t="s">
        <v>186</v>
      </c>
      <c r="G61" t="str">
        <f>+Contenido[[#This Row],[id_contenido]]&amp;" "&amp;Contenido[[#This Row],[Contenido]]</f>
        <v>19.02 Pesca Industrial</v>
      </c>
      <c r="I61" s="15" t="s">
        <v>3226</v>
      </c>
      <c r="J61" t="s">
        <v>1577</v>
      </c>
      <c r="K61" t="str">
        <f>+Temas[[#This Row],[id_Tema]]&amp;" "&amp;Temas[[#This Row],[Tema]]</f>
        <v>07.02.16 Delitos de Tenecia y Porte de Armas</v>
      </c>
    </row>
    <row r="62" spans="5:11" x14ac:dyDescent="0.3">
      <c r="E62" t="s">
        <v>3150</v>
      </c>
      <c r="F62" t="s">
        <v>1330</v>
      </c>
      <c r="G62" t="str">
        <f>+Contenido[[#This Row],[id_contenido]]&amp;" "&amp;Contenido[[#This Row],[Contenido]]</f>
        <v>20.01 Programas Gubernamentales</v>
      </c>
      <c r="I62" s="15" t="s">
        <v>3227</v>
      </c>
      <c r="J62" t="s">
        <v>1743</v>
      </c>
      <c r="K62" t="str">
        <f>+Temas[[#This Row],[id_Tema]]&amp;" "&amp;Temas[[#This Row],[Tema]]</f>
        <v>07.02.17 Delitos e Infracciones de Tránsito</v>
      </c>
    </row>
    <row r="63" spans="5:11" x14ac:dyDescent="0.3">
      <c r="E63" t="s">
        <v>3151</v>
      </c>
      <c r="F63" t="s">
        <v>157</v>
      </c>
      <c r="G63" t="str">
        <f>+Contenido[[#This Row],[id_contenido]]&amp;" "&amp;Contenido[[#This Row],[Contenido]]</f>
        <v>21.01 Enfermedades</v>
      </c>
      <c r="I63" s="15" t="s">
        <v>3228</v>
      </c>
      <c r="J63" t="s">
        <v>1601</v>
      </c>
      <c r="K63" t="str">
        <f>+Temas[[#This Row],[id_Tema]]&amp;" "&amp;Temas[[#This Row],[Tema]]</f>
        <v>07.02.18 Delitos Económicos</v>
      </c>
    </row>
    <row r="64" spans="5:11" x14ac:dyDescent="0.3">
      <c r="E64" t="s">
        <v>3152</v>
      </c>
      <c r="F64" t="s">
        <v>141</v>
      </c>
      <c r="G64" t="str">
        <f>+Contenido[[#This Row],[id_contenido]]&amp;" "&amp;Contenido[[#This Row],[Contenido]]</f>
        <v>21.02 Establecimientos</v>
      </c>
      <c r="I64" s="15" t="s">
        <v>3229</v>
      </c>
      <c r="J64" t="s">
        <v>2071</v>
      </c>
      <c r="K64" t="str">
        <f>+Temas[[#This Row],[id_Tema]]&amp;" "&amp;Temas[[#This Row],[Tema]]</f>
        <v>07.02.19 Delitos Electorales</v>
      </c>
    </row>
    <row r="65" spans="5:11" x14ac:dyDescent="0.3">
      <c r="E65" t="s">
        <v>3153</v>
      </c>
      <c r="F65" t="s">
        <v>171</v>
      </c>
      <c r="G65" t="str">
        <f>+Contenido[[#This Row],[id_contenido]]&amp;" "&amp;Contenido[[#This Row],[Contenido]]</f>
        <v>21.03 Índices</v>
      </c>
      <c r="I65" s="15" t="s">
        <v>3230</v>
      </c>
      <c r="J65" t="s">
        <v>1870</v>
      </c>
      <c r="K65" t="str">
        <f>+Temas[[#This Row],[id_Tema]]&amp;" "&amp;Temas[[#This Row],[Tema]]</f>
        <v>07.02.20 Delitos Informáticos</v>
      </c>
    </row>
    <row r="66" spans="5:11" x14ac:dyDescent="0.3">
      <c r="E66" t="s">
        <v>3154</v>
      </c>
      <c r="F66" t="s">
        <v>169</v>
      </c>
      <c r="G66" t="str">
        <f>+Contenido[[#This Row],[id_contenido]]&amp;" "&amp;Contenido[[#This Row],[Contenido]]</f>
        <v>21.04 Programas</v>
      </c>
      <c r="I66" s="15" t="s">
        <v>3231</v>
      </c>
      <c r="J66" t="s">
        <v>2084</v>
      </c>
      <c r="K66" t="str">
        <f>+Temas[[#This Row],[id_Tema]]&amp;" "&amp;Temas[[#This Row],[Tema]]</f>
        <v>07.02.21 Delitos Laborales</v>
      </c>
    </row>
    <row r="67" spans="5:11" x14ac:dyDescent="0.3">
      <c r="E67" t="s">
        <v>3155</v>
      </c>
      <c r="F67" t="s">
        <v>187</v>
      </c>
      <c r="G67" t="str">
        <f>+Contenido[[#This Row],[id_contenido]]&amp;" "&amp;Contenido[[#This Row],[Contenido]]</f>
        <v>21.05 Servicios de Salud</v>
      </c>
      <c r="I67" s="15" t="s">
        <v>3232</v>
      </c>
      <c r="J67" t="s">
        <v>1847</v>
      </c>
      <c r="K67" t="str">
        <f>+Temas[[#This Row],[id_Tema]]&amp;" "&amp;Temas[[#This Row],[Tema]]</f>
        <v>07.02.22 Delitos Migratorios</v>
      </c>
    </row>
    <row r="68" spans="5:11" x14ac:dyDescent="0.3">
      <c r="E68" t="s">
        <v>3156</v>
      </c>
      <c r="F68" t="s">
        <v>371</v>
      </c>
      <c r="G68" t="str">
        <f>+Contenido[[#This Row],[id_contenido]]&amp;" "&amp;Contenido[[#This Row],[Contenido]]</f>
        <v>22.01 Servicios de Abastecimiento</v>
      </c>
      <c r="I68" s="15" t="s">
        <v>3233</v>
      </c>
      <c r="J68" t="s">
        <v>1954</v>
      </c>
      <c r="K68" t="str">
        <f>+Temas[[#This Row],[id_Tema]]&amp;" "&amp;Temas[[#This Row],[Tema]]</f>
        <v>07.02.23 Delitos Militares</v>
      </c>
    </row>
    <row r="69" spans="5:11" x14ac:dyDescent="0.3">
      <c r="E69" t="s">
        <v>3157</v>
      </c>
      <c r="F69" t="s">
        <v>75</v>
      </c>
      <c r="G69" t="str">
        <f>+Contenido[[#This Row],[id_contenido]]&amp;" "&amp;Contenido[[#This Row],[Contenido]]</f>
        <v>23.01 Demografía</v>
      </c>
      <c r="I69" s="15" t="s">
        <v>3234</v>
      </c>
      <c r="J69" t="s">
        <v>1604</v>
      </c>
      <c r="K69" t="str">
        <f>+Temas[[#This Row],[id_Tema]]&amp;" "&amp;Temas[[#This Row],[Tema]]</f>
        <v>07.02.24 Delitos Sexuales</v>
      </c>
    </row>
    <row r="70" spans="5:11" x14ac:dyDescent="0.3">
      <c r="E70" t="s">
        <v>3158</v>
      </c>
      <c r="F70" t="s">
        <v>75</v>
      </c>
      <c r="G70" t="str">
        <f>+Contenido[[#This Row],[id_contenido]]&amp;" "&amp;Contenido[[#This Row],[Contenido]]</f>
        <v>24.01 Demografía</v>
      </c>
      <c r="I70" s="15" t="s">
        <v>3235</v>
      </c>
      <c r="J70" t="s">
        <v>1750</v>
      </c>
      <c r="K70" t="str">
        <f>+Temas[[#This Row],[id_Tema]]&amp;" "&amp;Temas[[#This Row],[Tema]]</f>
        <v>07.02.25 Delitos Tributarios</v>
      </c>
    </row>
    <row r="71" spans="5:11" x14ac:dyDescent="0.3">
      <c r="E71" t="s">
        <v>3159</v>
      </c>
      <c r="F71" t="s">
        <v>1000</v>
      </c>
      <c r="G71" t="str">
        <f>+Contenido[[#This Row],[id_contenido]]&amp;" "&amp;Contenido[[#This Row],[Contenido]]</f>
        <v>24.02 Ingreso Promedio por Persona</v>
      </c>
      <c r="I71" s="15" t="s">
        <v>3236</v>
      </c>
      <c r="J71" t="s">
        <v>2159</v>
      </c>
      <c r="K71" t="str">
        <f>+Temas[[#This Row],[id_Tema]]&amp;" "&amp;Temas[[#This Row],[Tema]]</f>
        <v>07.02.26 Delitos Urbanísticos y de Servicios Públicos</v>
      </c>
    </row>
    <row r="72" spans="5:11" x14ac:dyDescent="0.3">
      <c r="E72" t="s">
        <v>3160</v>
      </c>
      <c r="F72" t="s">
        <v>412</v>
      </c>
      <c r="G72" t="str">
        <f>+Contenido[[#This Row],[id_contenido]]&amp;" "&amp;Contenido[[#This Row],[Contenido]]</f>
        <v>24.03 Vulnerabilidad</v>
      </c>
      <c r="I72" s="15" t="s">
        <v>3237</v>
      </c>
      <c r="J72" t="s">
        <v>1629</v>
      </c>
      <c r="K72" t="str">
        <f>+Temas[[#This Row],[id_Tema]]&amp;" "&amp;Temas[[#This Row],[Tema]]</f>
        <v xml:space="preserve">07.02.27 Delitos Violentos </v>
      </c>
    </row>
    <row r="73" spans="5:11" x14ac:dyDescent="0.3">
      <c r="E73" s="16" t="s">
        <v>3454</v>
      </c>
      <c r="F73" s="16" t="s">
        <v>3440</v>
      </c>
      <c r="G73" t="str">
        <f>+Contenido[[#This Row],[id_contenido]]&amp;" "&amp;Contenido[[#This Row],[Contenido]]</f>
        <v>24.04 (en blanco)</v>
      </c>
      <c r="I73" s="15" t="s">
        <v>3238</v>
      </c>
      <c r="J73" t="s">
        <v>1787</v>
      </c>
      <c r="K73" t="str">
        <f>+Temas[[#This Row],[id_Tema]]&amp;" "&amp;Temas[[#This Row],[Tema]]</f>
        <v xml:space="preserve">07.02.28 Drogas </v>
      </c>
    </row>
    <row r="74" spans="5:11" x14ac:dyDescent="0.3">
      <c r="E74" t="s">
        <v>3161</v>
      </c>
      <c r="F74" t="s">
        <v>175</v>
      </c>
      <c r="G74" t="str">
        <f>+Contenido[[#This Row],[id_contenido]]&amp;" "&amp;Contenido[[#This Row],[Contenido]]</f>
        <v>25.01 Internet</v>
      </c>
      <c r="I74" s="15" t="s">
        <v>3239</v>
      </c>
      <c r="J74" t="s">
        <v>194</v>
      </c>
      <c r="K74" t="str">
        <f>+Temas[[#This Row],[id_Tema]]&amp;" "&amp;Temas[[#This Row],[Tema]]</f>
        <v>07.02.29 Otros</v>
      </c>
    </row>
    <row r="75" spans="5:11" x14ac:dyDescent="0.3">
      <c r="E75" t="s">
        <v>3162</v>
      </c>
      <c r="F75" t="s">
        <v>176</v>
      </c>
      <c r="G75" t="str">
        <f>+Contenido[[#This Row],[id_contenido]]&amp;" "&amp;Contenido[[#This Row],[Contenido]]</f>
        <v>25.02 Televisión</v>
      </c>
      <c r="I75" s="15" t="s">
        <v>3240</v>
      </c>
      <c r="J75" t="s">
        <v>2537</v>
      </c>
      <c r="K75" t="str">
        <f>+Temas[[#This Row],[id_Tema]]&amp;" "&amp;Temas[[#This Row],[Tema]]</f>
        <v>07.03.01 Tipo de Delito</v>
      </c>
    </row>
    <row r="76" spans="5:11" x14ac:dyDescent="0.3">
      <c r="E76" t="s">
        <v>3163</v>
      </c>
      <c r="F76" t="s">
        <v>199</v>
      </c>
      <c r="G76" t="str">
        <f>+Contenido[[#This Row],[id_contenido]]&amp;" "&amp;Contenido[[#This Row],[Contenido]]</f>
        <v>26.01 Autopistas</v>
      </c>
      <c r="I76" s="15" t="s">
        <v>3241</v>
      </c>
      <c r="J76" t="s">
        <v>566</v>
      </c>
      <c r="K76" t="str">
        <f>+Temas[[#This Row],[id_Tema]]&amp;" "&amp;Temas[[#This Row],[Tema]]</f>
        <v>08.01.01 Becas</v>
      </c>
    </row>
    <row r="77" spans="5:11" x14ac:dyDescent="0.3">
      <c r="E77" t="s">
        <v>3164</v>
      </c>
      <c r="F77" t="s">
        <v>47</v>
      </c>
      <c r="G77" t="str">
        <f>+Contenido[[#This Row],[id_contenido]]&amp;" "&amp;Contenido[[#This Row],[Contenido]]</f>
        <v>26.02 Comercio Exterior</v>
      </c>
      <c r="I77" s="15" t="s">
        <v>3242</v>
      </c>
      <c r="J77" t="s">
        <v>565</v>
      </c>
      <c r="K77" t="str">
        <f>+Temas[[#This Row],[id_Tema]]&amp;" "&amp;Temas[[#This Row],[Tema]]</f>
        <v>08.02.01 Prueba de Selección Universitaria</v>
      </c>
    </row>
    <row r="78" spans="5:11" x14ac:dyDescent="0.3">
      <c r="E78" t="s">
        <v>3165</v>
      </c>
      <c r="F78" t="s">
        <v>793</v>
      </c>
      <c r="G78" t="str">
        <f>+Contenido[[#This Row],[id_contenido]]&amp;" "&amp;Contenido[[#This Row],[Contenido]]</f>
        <v>26.03 Comercio Nacional</v>
      </c>
      <c r="I78" s="15" t="s">
        <v>3243</v>
      </c>
      <c r="J78" t="s">
        <v>1479</v>
      </c>
      <c r="K78" t="str">
        <f>+Temas[[#This Row],[id_Tema]]&amp;" "&amp;Temas[[#This Row],[Tema]]</f>
        <v>08.03.01 Ciencias Naturales</v>
      </c>
    </row>
    <row r="79" spans="5:11" x14ac:dyDescent="0.3">
      <c r="E79" t="s">
        <v>3166</v>
      </c>
      <c r="F79" t="s">
        <v>201</v>
      </c>
      <c r="G79" t="str">
        <f>+Contenido[[#This Row],[id_contenido]]&amp;" "&amp;Contenido[[#This Row],[Contenido]]</f>
        <v>26.04 Transporte Privado</v>
      </c>
      <c r="I79" s="15" t="s">
        <v>3244</v>
      </c>
      <c r="J79" t="s">
        <v>1484</v>
      </c>
      <c r="K79" t="str">
        <f>+Temas[[#This Row],[id_Tema]]&amp;" "&amp;Temas[[#This Row],[Tema]]</f>
        <v>08.03.02 Ciencias Sociales</v>
      </c>
    </row>
    <row r="80" spans="5:11" x14ac:dyDescent="0.3">
      <c r="E80" t="s">
        <v>3167</v>
      </c>
      <c r="F80" t="s">
        <v>200</v>
      </c>
      <c r="G80" t="str">
        <f>+Contenido[[#This Row],[id_contenido]]&amp;" "&amp;Contenido[[#This Row],[Contenido]]</f>
        <v>26.05 Transporte Público</v>
      </c>
      <c r="I80" s="15" t="s">
        <v>3245</v>
      </c>
      <c r="J80" t="s">
        <v>1459</v>
      </c>
      <c r="K80" t="str">
        <f>+Temas[[#This Row],[id_Tema]]&amp;" "&amp;Temas[[#This Row],[Tema]]</f>
        <v>08.03.03 Lectura</v>
      </c>
    </row>
    <row r="81" spans="5:11" x14ac:dyDescent="0.3">
      <c r="E81" t="s">
        <v>3168</v>
      </c>
      <c r="F81" t="s">
        <v>127</v>
      </c>
      <c r="G81" t="str">
        <f>+Contenido[[#This Row],[id_contenido]]&amp;" "&amp;Contenido[[#This Row],[Contenido]]</f>
        <v>27.01 Seguridad</v>
      </c>
      <c r="I81" s="15" t="s">
        <v>3246</v>
      </c>
      <c r="J81" t="s">
        <v>1473</v>
      </c>
      <c r="K81" t="str">
        <f>+Temas[[#This Row],[id_Tema]]&amp;" "&amp;Temas[[#This Row],[Tema]]</f>
        <v>08.03.04 Matemáticas</v>
      </c>
    </row>
    <row r="82" spans="5:11" x14ac:dyDescent="0.3">
      <c r="E82" t="s">
        <v>3169</v>
      </c>
      <c r="F82" t="s">
        <v>181</v>
      </c>
      <c r="G82" t="str">
        <f>+Contenido[[#This Row],[id_contenido]]&amp;" "&amp;Contenido[[#This Row],[Contenido]]</f>
        <v>28.01 Delitos</v>
      </c>
      <c r="I82" s="15" t="s">
        <v>3247</v>
      </c>
      <c r="J82" t="s">
        <v>1033</v>
      </c>
      <c r="K82" t="str">
        <f>+Temas[[#This Row],[id_Tema]]&amp;" "&amp;Temas[[#This Row],[Tema]]</f>
        <v>09.01.01 Grande 1 (100000-200000 UF)</v>
      </c>
    </row>
    <row r="83" spans="5:11" x14ac:dyDescent="0.3">
      <c r="E83" t="s">
        <v>3170</v>
      </c>
      <c r="F83" t="s">
        <v>1186</v>
      </c>
      <c r="G83" t="str">
        <f>+Contenido[[#This Row],[id_contenido]]&amp;" "&amp;Contenido[[#This Row],[Contenido]]</f>
        <v>28.02 VIF</v>
      </c>
      <c r="I83" s="15" t="s">
        <v>3248</v>
      </c>
      <c r="J83" t="s">
        <v>1039</v>
      </c>
      <c r="K83" t="str">
        <f>+Temas[[#This Row],[id_Tema]]&amp;" "&amp;Temas[[#This Row],[Tema]]</f>
        <v>09.01.02 Grande 2 (200000-600000 UF)</v>
      </c>
    </row>
    <row r="84" spans="5:11" x14ac:dyDescent="0.3">
      <c r="E84" t="s">
        <v>3171</v>
      </c>
      <c r="F84" t="s">
        <v>1197</v>
      </c>
      <c r="G84" t="str">
        <f>+Contenido[[#This Row],[id_contenido]]&amp;" "&amp;Contenido[[#This Row],[Contenido]]</f>
        <v>28.03 Violación</v>
      </c>
      <c r="I84" s="15" t="s">
        <v>3249</v>
      </c>
      <c r="J84" t="s">
        <v>1041</v>
      </c>
      <c r="K84" t="str">
        <f>+Temas[[#This Row],[id_Tema]]&amp;" "&amp;Temas[[#This Row],[Tema]]</f>
        <v>09.01.03 Grande 3 (600000-1000000 UF)</v>
      </c>
    </row>
    <row r="85" spans="5:11" x14ac:dyDescent="0.3">
      <c r="E85" t="s">
        <v>3455</v>
      </c>
      <c r="F85" t="s">
        <v>2834</v>
      </c>
      <c r="G85" t="str">
        <f>+Contenido[[#This Row],[id_contenido]]&amp;" "&amp;Contenido[[#This Row],[Contenido]]</f>
        <v>29.01 Subsidio habitacional</v>
      </c>
      <c r="I85" s="15" t="s">
        <v>3250</v>
      </c>
      <c r="J85" t="s">
        <v>1043</v>
      </c>
      <c r="K85" t="str">
        <f>+Temas[[#This Row],[id_Tema]]&amp;" "&amp;Temas[[#This Row],[Tema]]</f>
        <v>09.01.04 Grande 4 (1000000 UF y más)</v>
      </c>
    </row>
    <row r="86" spans="5:11" x14ac:dyDescent="0.3">
      <c r="I86" s="15" t="s">
        <v>3251</v>
      </c>
      <c r="J86" t="s">
        <v>1045</v>
      </c>
      <c r="K86" t="str">
        <f>+Temas[[#This Row],[id_Tema]]&amp;" "&amp;Temas[[#This Row],[Tema]]</f>
        <v>09.01.05 Mediana 1 (25000-50000 UF)</v>
      </c>
    </row>
    <row r="87" spans="5:11" x14ac:dyDescent="0.3">
      <c r="I87" s="15" t="s">
        <v>3252</v>
      </c>
      <c r="J87" t="s">
        <v>1047</v>
      </c>
      <c r="K87" t="str">
        <f>+Temas[[#This Row],[id_Tema]]&amp;" "&amp;Temas[[#This Row],[Tema]]</f>
        <v>09.01.06 Mediana 2 (50000-100000 UF)</v>
      </c>
    </row>
    <row r="88" spans="5:11" x14ac:dyDescent="0.3">
      <c r="I88" s="15" t="s">
        <v>3253</v>
      </c>
      <c r="J88" t="s">
        <v>1049</v>
      </c>
      <c r="K88" t="str">
        <f>+Temas[[#This Row],[id_Tema]]&amp;" "&amp;Temas[[#This Row],[Tema]]</f>
        <v>09.01.07 Micro 1 (0,01-200 UF)</v>
      </c>
    </row>
    <row r="89" spans="5:11" x14ac:dyDescent="0.3">
      <c r="I89" s="15" t="s">
        <v>3254</v>
      </c>
      <c r="J89" t="s">
        <v>1051</v>
      </c>
      <c r="K89" t="str">
        <f>+Temas[[#This Row],[id_Tema]]&amp;" "&amp;Temas[[#This Row],[Tema]]</f>
        <v>09.01.08 Micro 2 (200-600 UF)</v>
      </c>
    </row>
    <row r="90" spans="5:11" x14ac:dyDescent="0.3">
      <c r="I90" s="15" t="s">
        <v>3255</v>
      </c>
      <c r="J90" t="s">
        <v>1053</v>
      </c>
      <c r="K90" t="str">
        <f>+Temas[[#This Row],[id_Tema]]&amp;" "&amp;Temas[[#This Row],[Tema]]</f>
        <v>09.01.09 Micro 3 (600-2400 UF)</v>
      </c>
    </row>
    <row r="91" spans="5:11" x14ac:dyDescent="0.3">
      <c r="I91" s="15" t="s">
        <v>3256</v>
      </c>
      <c r="J91" t="s">
        <v>1055</v>
      </c>
      <c r="K91" t="str">
        <f>+Temas[[#This Row],[id_Tema]]&amp;" "&amp;Temas[[#This Row],[Tema]]</f>
        <v>09.01.10 Pequeña 1 (2400-5000 UF)</v>
      </c>
    </row>
    <row r="92" spans="5:11" x14ac:dyDescent="0.3">
      <c r="I92" s="15" t="s">
        <v>3257</v>
      </c>
      <c r="J92" t="s">
        <v>1057</v>
      </c>
      <c r="K92" t="str">
        <f>+Temas[[#This Row],[id_Tema]]&amp;" "&amp;Temas[[#This Row],[Tema]]</f>
        <v>09.01.11 Pequeña 2 (5000-10000 UF)</v>
      </c>
    </row>
    <row r="93" spans="5:11" x14ac:dyDescent="0.3">
      <c r="I93" s="15" t="s">
        <v>3258</v>
      </c>
      <c r="J93" t="s">
        <v>1059</v>
      </c>
      <c r="K93" t="str">
        <f>+Temas[[#This Row],[id_Tema]]&amp;" "&amp;Temas[[#This Row],[Tema]]</f>
        <v>09.01.12 Pequeña 3 (10000-25000 UF)</v>
      </c>
    </row>
    <row r="94" spans="5:11" x14ac:dyDescent="0.3">
      <c r="I94" s="15" t="s">
        <v>3259</v>
      </c>
      <c r="J94" t="s">
        <v>1061</v>
      </c>
      <c r="K94" t="str">
        <f>+Temas[[#This Row],[id_Tema]]&amp;" "&amp;Temas[[#This Row],[Tema]]</f>
        <v>09.01.13 Sin Ventas</v>
      </c>
    </row>
    <row r="95" spans="5:11" x14ac:dyDescent="0.3">
      <c r="I95" s="15" t="s">
        <v>3260</v>
      </c>
      <c r="J95" t="s">
        <v>1064</v>
      </c>
      <c r="K95" t="str">
        <f>+Temas[[#This Row],[id_Tema]]&amp;" "&amp;Temas[[#This Row],[Tema]]</f>
        <v>09.02.01 Grande (100000-200000 UF)</v>
      </c>
    </row>
    <row r="96" spans="5:11" x14ac:dyDescent="0.3">
      <c r="I96" s="15" t="s">
        <v>3261</v>
      </c>
      <c r="J96" t="s">
        <v>1066</v>
      </c>
      <c r="K96" t="str">
        <f>+Temas[[#This Row],[id_Tema]]&amp;" "&amp;Temas[[#This Row],[Tema]]</f>
        <v>09.02.02 Mediana (25000-100000 UF)</v>
      </c>
    </row>
    <row r="97" spans="9:11" x14ac:dyDescent="0.3">
      <c r="I97" s="15" t="s">
        <v>3262</v>
      </c>
      <c r="J97" t="s">
        <v>1068</v>
      </c>
      <c r="K97" t="str">
        <f>+Temas[[#This Row],[id_Tema]]&amp;" "&amp;Temas[[#This Row],[Tema]]</f>
        <v>09.02.03 Micro (0,01-2400 UF)</v>
      </c>
    </row>
    <row r="98" spans="9:11" x14ac:dyDescent="0.3">
      <c r="I98" s="15" t="s">
        <v>3263</v>
      </c>
      <c r="J98" t="s">
        <v>1070</v>
      </c>
      <c r="K98" t="str">
        <f>+Temas[[#This Row],[id_Tema]]&amp;" "&amp;Temas[[#This Row],[Tema]]</f>
        <v>09.02.04 Pequeña (2400-25000 UF)</v>
      </c>
    </row>
    <row r="99" spans="9:11" x14ac:dyDescent="0.3">
      <c r="I99" s="15" t="s">
        <v>3264</v>
      </c>
      <c r="J99" t="s">
        <v>1061</v>
      </c>
      <c r="K99" t="str">
        <f>+Temas[[#This Row],[id_Tema]]&amp;" "&amp;Temas[[#This Row],[Tema]]</f>
        <v>09.02.05 Sin Ventas</v>
      </c>
    </row>
    <row r="100" spans="9:11" x14ac:dyDescent="0.3">
      <c r="I100" s="15" t="s">
        <v>3265</v>
      </c>
      <c r="J100" t="s">
        <v>1109</v>
      </c>
      <c r="K100" t="str">
        <f>+Temas[[#This Row],[id_Tema]]&amp;" "&amp;Temas[[#This Row],[Tema]]</f>
        <v>09.03.01 Instituciones Fiscales</v>
      </c>
    </row>
    <row r="101" spans="9:11" x14ac:dyDescent="0.3">
      <c r="I101" s="15" t="s">
        <v>3266</v>
      </c>
      <c r="J101" t="s">
        <v>1113</v>
      </c>
      <c r="K101" t="str">
        <f>+Temas[[#This Row],[id_Tema]]&amp;" "&amp;Temas[[#This Row],[Tema]]</f>
        <v>09.03.02 Municipalidades</v>
      </c>
    </row>
    <row r="102" spans="9:11" x14ac:dyDescent="0.3">
      <c r="I102" s="15" t="s">
        <v>3267</v>
      </c>
      <c r="J102" t="s">
        <v>1115</v>
      </c>
      <c r="K102" t="str">
        <f>+Temas[[#This Row],[id_Tema]]&amp;" "&amp;Temas[[#This Row],[Tema]]</f>
        <v>09.03.03 No Clasificados</v>
      </c>
    </row>
    <row r="103" spans="9:11" x14ac:dyDescent="0.3">
      <c r="I103" s="15" t="s">
        <v>3268</v>
      </c>
      <c r="J103" t="s">
        <v>1117</v>
      </c>
      <c r="K103" t="str">
        <f>+Temas[[#This Row],[id_Tema]]&amp;" "&amp;Temas[[#This Row],[Tema]]</f>
        <v>09.03.04 Organismos Internacionales</v>
      </c>
    </row>
    <row r="104" spans="9:11" x14ac:dyDescent="0.3">
      <c r="I104" s="15" t="s">
        <v>3269</v>
      </c>
      <c r="J104" t="s">
        <v>1119</v>
      </c>
      <c r="K104" t="str">
        <f>+Temas[[#This Row],[id_Tema]]&amp;" "&amp;Temas[[#This Row],[Tema]]</f>
        <v>09.03.05 Organización sin fines de lucro</v>
      </c>
    </row>
    <row r="105" spans="9:11" x14ac:dyDescent="0.3">
      <c r="I105" s="15" t="s">
        <v>3270</v>
      </c>
      <c r="J105" t="s">
        <v>1121</v>
      </c>
      <c r="K105" t="str">
        <f>+Temas[[#This Row],[id_Tema]]&amp;" "&amp;Temas[[#This Row],[Tema]]</f>
        <v>09.03.06 Persona Jurídica Comercial</v>
      </c>
    </row>
    <row r="106" spans="9:11" x14ac:dyDescent="0.3">
      <c r="I106" s="15" t="s">
        <v>3271</v>
      </c>
      <c r="J106" t="s">
        <v>1123</v>
      </c>
      <c r="K106" t="str">
        <f>+Temas[[#This Row],[id_Tema]]&amp;" "&amp;Temas[[#This Row],[Tema]]</f>
        <v>09.03.07 Sin Persona Jurídica</v>
      </c>
    </row>
    <row r="107" spans="9:11" x14ac:dyDescent="0.3">
      <c r="I107" s="15" t="s">
        <v>3272</v>
      </c>
      <c r="J107" t="s">
        <v>1125</v>
      </c>
      <c r="K107" t="str">
        <f>+Temas[[#This Row],[id_Tema]]&amp;" "&amp;Temas[[#This Row],[Tema]]</f>
        <v>09.03.08 Sociedades Extranjeras</v>
      </c>
    </row>
    <row r="108" spans="9:11" x14ac:dyDescent="0.3">
      <c r="I108" s="15" t="s">
        <v>3273</v>
      </c>
      <c r="J108" t="s">
        <v>284</v>
      </c>
      <c r="K108" t="str">
        <f>+Temas[[#This Row],[id_Tema]]&amp;" "&amp;Temas[[#This Row],[Tema]]</f>
        <v>10.01.01 Distribución Eléctrica</v>
      </c>
    </row>
    <row r="109" spans="9:11" x14ac:dyDescent="0.3">
      <c r="I109" s="15" t="s">
        <v>3274</v>
      </c>
      <c r="J109" t="s">
        <v>297</v>
      </c>
      <c r="K109" t="str">
        <f>+Temas[[#This Row],[id_Tema]]&amp;" "&amp;Temas[[#This Row],[Tema]]</f>
        <v>10.01.02 Generación Eléctrica</v>
      </c>
    </row>
    <row r="110" spans="9:11" x14ac:dyDescent="0.3">
      <c r="I110" s="15" t="s">
        <v>3275</v>
      </c>
      <c r="J110" t="s">
        <v>573</v>
      </c>
      <c r="K110" t="str">
        <f>+Temas[[#This Row],[id_Tema]]&amp;" "&amp;Temas[[#This Row],[Tema]]</f>
        <v>10.01.03 Operación del Sistema Eléctrico</v>
      </c>
    </row>
    <row r="111" spans="9:11" x14ac:dyDescent="0.3">
      <c r="I111" s="15" t="s">
        <v>3276</v>
      </c>
      <c r="J111" t="s">
        <v>99</v>
      </c>
      <c r="K111" t="str">
        <f>+Temas[[#This Row],[id_Tema]]&amp;" "&amp;Temas[[#This Row],[Tema]]</f>
        <v>11.01.01 Refugiados</v>
      </c>
    </row>
    <row r="112" spans="9:11" x14ac:dyDescent="0.3">
      <c r="I112" s="15" t="s">
        <v>3277</v>
      </c>
      <c r="J112" t="s">
        <v>587</v>
      </c>
      <c r="K112" t="str">
        <f>+Temas[[#This Row],[id_Tema]]&amp;" "&amp;Temas[[#This Row],[Tema]]</f>
        <v>11.01.02 Solicitantes</v>
      </c>
    </row>
    <row r="113" spans="9:11" x14ac:dyDescent="0.3">
      <c r="I113" s="15" t="s">
        <v>3278</v>
      </c>
      <c r="J113" t="s">
        <v>306</v>
      </c>
      <c r="K113" t="str">
        <f>+Temas[[#This Row],[id_Tema]]&amp;" "&amp;Temas[[#This Row],[Tema]]</f>
        <v>12.01.01 Superficie Plantada</v>
      </c>
    </row>
    <row r="114" spans="9:11" x14ac:dyDescent="0.3">
      <c r="I114" s="15" t="s">
        <v>3279</v>
      </c>
      <c r="J114" t="s">
        <v>1209</v>
      </c>
      <c r="K114" t="str">
        <f>+Temas[[#This Row],[id_Tema]]&amp;" "&amp;Temas[[#This Row],[Tema]]</f>
        <v>12.02.01 Causas Generales</v>
      </c>
    </row>
    <row r="115" spans="9:11" x14ac:dyDescent="0.3">
      <c r="I115" s="15" t="s">
        <v>3280</v>
      </c>
      <c r="J115" t="s">
        <v>298</v>
      </c>
      <c r="K115" t="str">
        <f>+Temas[[#This Row],[id_Tema]]&amp;" "&amp;Temas[[#This Row],[Tema]]</f>
        <v>12.02.02 Ocurrencia</v>
      </c>
    </row>
    <row r="116" spans="9:11" x14ac:dyDescent="0.3">
      <c r="I116" s="15" t="s">
        <v>3281</v>
      </c>
      <c r="J116" t="s">
        <v>90</v>
      </c>
      <c r="K116" t="str">
        <f>+Temas[[#This Row],[id_Tema]]&amp;" "&amp;Temas[[#This Row],[Tema]]</f>
        <v>12.02.03 Superficie Afectada</v>
      </c>
    </row>
    <row r="117" spans="9:11" x14ac:dyDescent="0.3">
      <c r="I117" s="15" t="s">
        <v>3282</v>
      </c>
      <c r="J117" t="s">
        <v>1209</v>
      </c>
      <c r="K117" t="str">
        <f>+Temas[[#This Row],[id_Tema]]&amp;" "&amp;Temas[[#This Row],[Tema]]</f>
        <v>12.03.01 Causas Generales</v>
      </c>
    </row>
    <row r="118" spans="9:11" x14ac:dyDescent="0.3">
      <c r="I118" s="15" t="s">
        <v>3283</v>
      </c>
      <c r="J118" t="s">
        <v>304</v>
      </c>
      <c r="K118" t="str">
        <f>+Temas[[#This Row],[id_Tema]]&amp;" "&amp;Temas[[#This Row],[Tema]]</f>
        <v>12.04.01 Cosecha de Troza</v>
      </c>
    </row>
    <row r="119" spans="9:11" x14ac:dyDescent="0.3">
      <c r="I119" s="15" t="s">
        <v>3284</v>
      </c>
      <c r="J119" t="s">
        <v>305</v>
      </c>
      <c r="K119" t="str">
        <f>+Temas[[#This Row],[id_Tema]]&amp;" "&amp;Temas[[#This Row],[Tema]]</f>
        <v>12.04.02 Producción de Madera</v>
      </c>
    </row>
    <row r="120" spans="9:11" x14ac:dyDescent="0.3">
      <c r="I120" s="15" t="s">
        <v>3462</v>
      </c>
      <c r="J120" t="s">
        <v>3021</v>
      </c>
      <c r="K120" t="str">
        <f>+Temas[[#This Row],[id_Tema]]&amp;" "&amp;Temas[[#This Row],[Tema]]</f>
        <v>31.01.01 Bovino</v>
      </c>
    </row>
    <row r="121" spans="9:11" x14ac:dyDescent="0.3">
      <c r="I121" s="15" t="s">
        <v>3456</v>
      </c>
      <c r="J121" t="s">
        <v>3021</v>
      </c>
      <c r="K121" t="str">
        <f>+Temas[[#This Row],[id_Tema]]&amp;" "&amp;Temas[[#This Row],[Tema]]</f>
        <v>02.02.01 Bovino</v>
      </c>
    </row>
    <row r="122" spans="9:11" x14ac:dyDescent="0.3">
      <c r="I122" s="15" t="s">
        <v>3457</v>
      </c>
      <c r="J122" t="s">
        <v>3025</v>
      </c>
      <c r="K122" t="str">
        <f>+Temas[[#This Row],[id_Tema]]&amp;" "&amp;Temas[[#This Row],[Tema]]</f>
        <v>02.03.01 Avicultura</v>
      </c>
    </row>
    <row r="123" spans="9:11" x14ac:dyDescent="0.3">
      <c r="I123" s="15" t="s">
        <v>3463</v>
      </c>
      <c r="J123" t="s">
        <v>3021</v>
      </c>
      <c r="K123" t="str">
        <f>+Temas[[#This Row],[id_Tema]]&amp;" "&amp;Temas[[#This Row],[Tema]]</f>
        <v>02.03.02 Bovino</v>
      </c>
    </row>
    <row r="124" spans="9:11" x14ac:dyDescent="0.3">
      <c r="I124" s="15" t="s">
        <v>3464</v>
      </c>
      <c r="J124" t="s">
        <v>3033</v>
      </c>
      <c r="K124" t="str">
        <f>+Temas[[#This Row],[id_Tema]]&amp;" "&amp;Temas[[#This Row],[Tema]]</f>
        <v>02.03.03 Porcino</v>
      </c>
    </row>
    <row r="125" spans="9:11" x14ac:dyDescent="0.3">
      <c r="I125" s="15" t="s">
        <v>3285</v>
      </c>
      <c r="J125" t="s">
        <v>41</v>
      </c>
      <c r="K125" t="str">
        <f>+Temas[[#This Row],[id_Tema]]&amp;" "&amp;Temas[[#This Row],[Tema]]</f>
        <v>13.01.01 Áreas Verdes</v>
      </c>
    </row>
    <row r="126" spans="9:11" x14ac:dyDescent="0.3">
      <c r="I126" s="15" t="s">
        <v>3286</v>
      </c>
      <c r="J126" t="s">
        <v>42</v>
      </c>
      <c r="K126" t="str">
        <f>+Temas[[#This Row],[id_Tema]]&amp;" "&amp;Temas[[#This Row],[Tema]]</f>
        <v>13.01.02 Parques Urbanos</v>
      </c>
    </row>
    <row r="127" spans="9:11" x14ac:dyDescent="0.3">
      <c r="I127" s="15" t="s">
        <v>3287</v>
      </c>
      <c r="J127" t="s">
        <v>43</v>
      </c>
      <c r="K127" t="str">
        <f>+Temas[[#This Row],[id_Tema]]&amp;" "&amp;Temas[[#This Row],[Tema]]</f>
        <v>13.01.03 Plazas</v>
      </c>
    </row>
    <row r="128" spans="9:11" x14ac:dyDescent="0.3">
      <c r="I128" s="15" t="s">
        <v>3288</v>
      </c>
      <c r="J128" t="s">
        <v>717</v>
      </c>
      <c r="K128" t="str">
        <f>+Temas[[#This Row],[id_Tema]]&amp;" "&amp;Temas[[#This Row],[Tema]]</f>
        <v>14.01.01 Egresos</v>
      </c>
    </row>
    <row r="129" spans="9:11" x14ac:dyDescent="0.3">
      <c r="I129" s="15" t="s">
        <v>3289</v>
      </c>
      <c r="J129" t="s">
        <v>270</v>
      </c>
      <c r="K129" t="str">
        <f>+Temas[[#This Row],[id_Tema]]&amp;" "&amp;Temas[[#This Row],[Tema]]</f>
        <v>14.01.02 Ingresos</v>
      </c>
    </row>
    <row r="130" spans="9:11" x14ac:dyDescent="0.3">
      <c r="I130" s="15" t="s">
        <v>3290</v>
      </c>
      <c r="J130" t="s">
        <v>358</v>
      </c>
      <c r="K130" t="str">
        <f>+Temas[[#This Row],[id_Tema]]&amp;" "&amp;Temas[[#This Row],[Tema]]</f>
        <v>14.01.03 Pensiones</v>
      </c>
    </row>
    <row r="131" spans="9:11" x14ac:dyDescent="0.3">
      <c r="I131" s="15" t="s">
        <v>3291</v>
      </c>
      <c r="J131" t="s">
        <v>778</v>
      </c>
      <c r="K131" t="str">
        <f>+Temas[[#This Row],[id_Tema]]&amp;" "&amp;Temas[[#This Row],[Tema]]</f>
        <v>14.01.04 Presupuesto</v>
      </c>
    </row>
    <row r="132" spans="9:11" x14ac:dyDescent="0.3">
      <c r="I132" s="15" t="s">
        <v>3292</v>
      </c>
      <c r="J132" t="s">
        <v>743</v>
      </c>
      <c r="K132" t="str">
        <f>+Temas[[#This Row],[id_Tema]]&amp;" "&amp;Temas[[#This Row],[Tema]]</f>
        <v>14.01.05 Propiedades</v>
      </c>
    </row>
    <row r="133" spans="9:11" x14ac:dyDescent="0.3">
      <c r="I133" s="15" t="s">
        <v>3293</v>
      </c>
      <c r="J133" t="s">
        <v>737</v>
      </c>
      <c r="K133" t="str">
        <f>+Temas[[#This Row],[id_Tema]]&amp;" "&amp;Temas[[#This Row],[Tema]]</f>
        <v>14.01.06 Subsidios</v>
      </c>
    </row>
    <row r="134" spans="9:11" x14ac:dyDescent="0.3">
      <c r="I134" s="15" t="s">
        <v>3294</v>
      </c>
      <c r="J134" t="s">
        <v>770</v>
      </c>
      <c r="K134" t="str">
        <f>+Temas[[#This Row],[id_Tema]]&amp;" "&amp;Temas[[#This Row],[Tema]]</f>
        <v>14.01.07 Valoración Catastral</v>
      </c>
    </row>
    <row r="135" spans="9:11" x14ac:dyDescent="0.3">
      <c r="I135" s="15" t="s">
        <v>3295</v>
      </c>
      <c r="J135" t="s">
        <v>315</v>
      </c>
      <c r="K135" t="str">
        <f>+Temas[[#This Row],[id_Tema]]&amp;" "&amp;Temas[[#This Row],[Tema]]</f>
        <v>14.02.01 Organizaciones Comunitarias</v>
      </c>
    </row>
    <row r="136" spans="9:11" x14ac:dyDescent="0.3">
      <c r="I136" s="15" t="s">
        <v>3296</v>
      </c>
      <c r="J136" t="s">
        <v>358</v>
      </c>
      <c r="K136" t="str">
        <f>+Temas[[#This Row],[id_Tema]]&amp;" "&amp;Temas[[#This Row],[Tema]]</f>
        <v>14.03.01 Pensiones</v>
      </c>
    </row>
    <row r="137" spans="9:11" x14ac:dyDescent="0.3">
      <c r="I137" s="15" t="s">
        <v>3297</v>
      </c>
      <c r="J137" t="s">
        <v>774</v>
      </c>
      <c r="K137" t="str">
        <f>+Temas[[#This Row],[id_Tema]]&amp;" "&amp;Temas[[#This Row],[Tema]]</f>
        <v>14.04.01 Predios Municipales</v>
      </c>
    </row>
    <row r="138" spans="9:11" x14ac:dyDescent="0.3">
      <c r="I138" s="15" t="s">
        <v>3298</v>
      </c>
      <c r="J138" t="s">
        <v>752</v>
      </c>
      <c r="K138" t="str">
        <f>+Temas[[#This Row],[id_Tema]]&amp;" "&amp;Temas[[#This Row],[Tema]]</f>
        <v>14.05.01 Egresos de Capacitaciones</v>
      </c>
    </row>
    <row r="139" spans="9:11" x14ac:dyDescent="0.3">
      <c r="I139" s="15" t="s">
        <v>3299</v>
      </c>
      <c r="J139" t="s">
        <v>750</v>
      </c>
      <c r="K139" t="str">
        <f>+Temas[[#This Row],[id_Tema]]&amp;" "&amp;Temas[[#This Row],[Tema]]</f>
        <v>14.05.02 Empleados</v>
      </c>
    </row>
    <row r="140" spans="9:11" x14ac:dyDescent="0.3">
      <c r="I140" s="15" t="s">
        <v>3300</v>
      </c>
      <c r="J140" t="s">
        <v>751</v>
      </c>
      <c r="K140" t="str">
        <f>+Temas[[#This Row],[id_Tema]]&amp;" "&amp;Temas[[#This Row],[Tema]]</f>
        <v>14.05.03 Inscripciones</v>
      </c>
    </row>
    <row r="141" spans="9:11" x14ac:dyDescent="0.3">
      <c r="I141" s="15" t="s">
        <v>3301</v>
      </c>
      <c r="J141" t="s">
        <v>330</v>
      </c>
      <c r="K141" t="str">
        <f>+Temas[[#This Row],[id_Tema]]&amp;" "&amp;Temas[[#This Row],[Tema]]</f>
        <v>14.06.01 Cobertura en Salud Municipal</v>
      </c>
    </row>
    <row r="142" spans="9:11" x14ac:dyDescent="0.3">
      <c r="I142" s="15" t="s">
        <v>3302</v>
      </c>
      <c r="J142" t="s">
        <v>717</v>
      </c>
      <c r="K142" t="str">
        <f>+Temas[[#This Row],[id_Tema]]&amp;" "&amp;Temas[[#This Row],[Tema]]</f>
        <v>14.06.02 Egresos</v>
      </c>
    </row>
    <row r="143" spans="9:11" x14ac:dyDescent="0.3">
      <c r="I143" s="15" t="s">
        <v>3303</v>
      </c>
      <c r="J143" t="s">
        <v>270</v>
      </c>
      <c r="K143" t="str">
        <f>+Temas[[#This Row],[id_Tema]]&amp;" "&amp;Temas[[#This Row],[Tema]]</f>
        <v>14.06.03 Ingresos</v>
      </c>
    </row>
    <row r="144" spans="9:11" x14ac:dyDescent="0.3">
      <c r="I144" s="15" t="s">
        <v>3304</v>
      </c>
      <c r="J144" t="s">
        <v>778</v>
      </c>
      <c r="K144" t="str">
        <f>+Temas[[#This Row],[id_Tema]]&amp;" "&amp;Temas[[#This Row],[Tema]]</f>
        <v>14.06.04 Presupuesto</v>
      </c>
    </row>
    <row r="145" spans="9:11" x14ac:dyDescent="0.3">
      <c r="I145" s="15" t="s">
        <v>3305</v>
      </c>
      <c r="J145" t="s">
        <v>317</v>
      </c>
      <c r="K145" t="str">
        <f>+Temas[[#This Row],[id_Tema]]&amp;" "&amp;Temas[[#This Row],[Tema]]</f>
        <v>14.06.05 Recursos Humanos</v>
      </c>
    </row>
    <row r="146" spans="9:11" x14ac:dyDescent="0.3">
      <c r="I146" s="15" t="s">
        <v>3306</v>
      </c>
      <c r="J146" t="s">
        <v>316</v>
      </c>
      <c r="K146" t="str">
        <f>+Temas[[#This Row],[id_Tema]]&amp;" "&amp;Temas[[#This Row],[Tema]]</f>
        <v>14.06.06 Red Asistencial</v>
      </c>
    </row>
    <row r="147" spans="9:11" x14ac:dyDescent="0.3">
      <c r="I147" s="15" t="s">
        <v>3307</v>
      </c>
      <c r="J147" t="s">
        <v>314</v>
      </c>
      <c r="K147" t="str">
        <f>+Temas[[#This Row],[id_Tema]]&amp;" "&amp;Temas[[#This Row],[Tema]]</f>
        <v>14.06.07 Transferencias Municipales</v>
      </c>
    </row>
    <row r="148" spans="9:11" x14ac:dyDescent="0.3">
      <c r="I148" s="15" t="s">
        <v>3308</v>
      </c>
      <c r="J148" t="s">
        <v>621</v>
      </c>
      <c r="K148" t="str">
        <f>+Temas[[#This Row],[id_Tema]]&amp;" "&amp;Temas[[#This Row],[Tema]]</f>
        <v>15.01.01 Cereales</v>
      </c>
    </row>
    <row r="149" spans="9:11" x14ac:dyDescent="0.3">
      <c r="I149" s="15" t="s">
        <v>3309</v>
      </c>
      <c r="J149" t="s">
        <v>183</v>
      </c>
      <c r="K149" t="str">
        <f>+Temas[[#This Row],[id_Tema]]&amp;" "&amp;Temas[[#This Row],[Tema]]</f>
        <v>15.01.02 Lácteos</v>
      </c>
    </row>
    <row r="150" spans="9:11" x14ac:dyDescent="0.3">
      <c r="I150" s="15" t="s">
        <v>3310</v>
      </c>
      <c r="J150" t="s">
        <v>598</v>
      </c>
      <c r="K150" t="str">
        <f>+Temas[[#This Row],[id_Tema]]&amp;" "&amp;Temas[[#This Row],[Tema]]</f>
        <v>15.02.01 Actividad Productiva</v>
      </c>
    </row>
    <row r="151" spans="9:11" x14ac:dyDescent="0.3">
      <c r="I151" s="15" t="s">
        <v>3311</v>
      </c>
      <c r="J151" t="s">
        <v>622</v>
      </c>
      <c r="K151" t="str">
        <f>+Temas[[#This Row],[id_Tema]]&amp;" "&amp;Temas[[#This Row],[Tema]]</f>
        <v>15.03.01 Elementos Químicos</v>
      </c>
    </row>
    <row r="152" spans="9:11" x14ac:dyDescent="0.3">
      <c r="I152" s="15" t="s">
        <v>3457</v>
      </c>
      <c r="J152" t="s">
        <v>651</v>
      </c>
      <c r="K152" t="str">
        <f>+Temas[[#This Row],[id_Tema]]&amp;" "&amp;Temas[[#This Row],[Tema]]</f>
        <v>02.03.01 Bebidas</v>
      </c>
    </row>
    <row r="153" spans="9:11" x14ac:dyDescent="0.3">
      <c r="I153" s="15" t="s">
        <v>3463</v>
      </c>
      <c r="J153" t="s">
        <v>675</v>
      </c>
      <c r="K153" t="str">
        <f>+Temas[[#This Row],[id_Tema]]&amp;" "&amp;Temas[[#This Row],[Tema]]</f>
        <v>02.03.02 Caucho y Plástico</v>
      </c>
    </row>
    <row r="154" spans="9:11" x14ac:dyDescent="0.3">
      <c r="I154" s="15" t="s">
        <v>3464</v>
      </c>
      <c r="J154" t="s">
        <v>666</v>
      </c>
      <c r="K154" t="str">
        <f>+Temas[[#This Row],[id_Tema]]&amp;" "&amp;Temas[[#This Row],[Tema]]</f>
        <v>02.03.03 Derivados del Petróleo</v>
      </c>
    </row>
    <row r="155" spans="9:11" x14ac:dyDescent="0.3">
      <c r="I155" s="15" t="s">
        <v>3465</v>
      </c>
      <c r="J155" t="s">
        <v>696</v>
      </c>
      <c r="K155" t="str">
        <f>+Temas[[#This Row],[id_Tema]]&amp;" "&amp;Temas[[#This Row],[Tema]]</f>
        <v>02.03.04 Equipo de Transporte</v>
      </c>
    </row>
    <row r="156" spans="9:11" x14ac:dyDescent="0.3">
      <c r="I156" s="15" t="s">
        <v>3466</v>
      </c>
      <c r="J156" t="s">
        <v>687</v>
      </c>
      <c r="K156" t="str">
        <f>+Temas[[#This Row],[id_Tema]]&amp;" "&amp;Temas[[#This Row],[Tema]]</f>
        <v>02.03.05 Equipos Eléctricos</v>
      </c>
    </row>
    <row r="157" spans="9:11" x14ac:dyDescent="0.3">
      <c r="I157" s="15" t="s">
        <v>3467</v>
      </c>
      <c r="J157" t="s">
        <v>663</v>
      </c>
      <c r="K157" t="str">
        <f>+Temas[[#This Row],[id_Tema]]&amp;" "&amp;Temas[[#This Row],[Tema]]</f>
        <v>02.03.06 Grabaciones</v>
      </c>
    </row>
    <row r="158" spans="9:11" x14ac:dyDescent="0.3">
      <c r="I158" s="15" t="s">
        <v>3468</v>
      </c>
      <c r="J158" t="s">
        <v>657</v>
      </c>
      <c r="K158" t="str">
        <f>+Temas[[#This Row],[id_Tema]]&amp;" "&amp;Temas[[#This Row],[Tema]]</f>
        <v>02.03.07 Madera y Derivados</v>
      </c>
    </row>
    <row r="159" spans="9:11" x14ac:dyDescent="0.3">
      <c r="I159" s="15" t="s">
        <v>3469</v>
      </c>
      <c r="J159" t="s">
        <v>690</v>
      </c>
      <c r="K159" t="str">
        <f>+Temas[[#This Row],[id_Tema]]&amp;" "&amp;Temas[[#This Row],[Tema]]</f>
        <v>02.03.08 Maquinaria n.c.p</v>
      </c>
    </row>
    <row r="160" spans="9:11" x14ac:dyDescent="0.3">
      <c r="I160" s="15" t="s">
        <v>3470</v>
      </c>
      <c r="J160" t="s">
        <v>681</v>
      </c>
      <c r="K160" t="str">
        <f>+Temas[[#This Row],[id_Tema]]&amp;" "&amp;Temas[[#This Row],[Tema]]</f>
        <v>02.03.09 Metales</v>
      </c>
    </row>
    <row r="161" spans="9:11" x14ac:dyDescent="0.3">
      <c r="I161" s="15" t="s">
        <v>3471</v>
      </c>
      <c r="J161" t="s">
        <v>699</v>
      </c>
      <c r="K161" t="str">
        <f>+Temas[[#This Row],[id_Tema]]&amp;" "&amp;Temas[[#This Row],[Tema]]</f>
        <v>02.03.10 Muebles</v>
      </c>
    </row>
    <row r="162" spans="9:11" x14ac:dyDescent="0.3">
      <c r="I162" s="15" t="s">
        <v>3472</v>
      </c>
      <c r="J162" t="s">
        <v>660</v>
      </c>
      <c r="K162" t="str">
        <f>+Temas[[#This Row],[id_Tema]]&amp;" "&amp;Temas[[#This Row],[Tema]]</f>
        <v>02.03.11 Papel</v>
      </c>
    </row>
    <row r="163" spans="9:11" x14ac:dyDescent="0.3">
      <c r="I163" s="15" t="s">
        <v>3473</v>
      </c>
      <c r="J163" t="s">
        <v>647</v>
      </c>
      <c r="K163" t="str">
        <f>+Temas[[#This Row],[id_Tema]]&amp;" "&amp;Temas[[#This Row],[Tema]]</f>
        <v>02.03.12 Productos Alimenticios</v>
      </c>
    </row>
    <row r="164" spans="9:11" x14ac:dyDescent="0.3">
      <c r="I164" s="15" t="s">
        <v>3474</v>
      </c>
      <c r="J164" t="s">
        <v>684</v>
      </c>
      <c r="K164" t="str">
        <f>+Temas[[#This Row],[id_Tema]]&amp;" "&amp;Temas[[#This Row],[Tema]]</f>
        <v>02.03.13 Productos de Metal</v>
      </c>
    </row>
    <row r="165" spans="9:11" x14ac:dyDescent="0.3">
      <c r="I165" s="15" t="s">
        <v>3475</v>
      </c>
      <c r="J165" t="s">
        <v>672</v>
      </c>
      <c r="K165" t="str">
        <f>+Temas[[#This Row],[id_Tema]]&amp;" "&amp;Temas[[#This Row],[Tema]]</f>
        <v>02.03.14 Productos Farmacéuticos</v>
      </c>
    </row>
    <row r="166" spans="9:11" x14ac:dyDescent="0.3">
      <c r="I166" s="15" t="s">
        <v>3476</v>
      </c>
      <c r="J166" t="s">
        <v>678</v>
      </c>
      <c r="K166" t="str">
        <f>+Temas[[#This Row],[id_Tema]]&amp;" "&amp;Temas[[#This Row],[Tema]]</f>
        <v>02.03.15 Productos Minerales No Metálicos</v>
      </c>
    </row>
    <row r="167" spans="9:11" x14ac:dyDescent="0.3">
      <c r="I167" s="15" t="s">
        <v>3477</v>
      </c>
      <c r="J167" t="s">
        <v>669</v>
      </c>
      <c r="K167" t="str">
        <f>+Temas[[#This Row],[id_Tema]]&amp;" "&amp;Temas[[#This Row],[Tema]]</f>
        <v>02.03.16 Sustancias Químicas</v>
      </c>
    </row>
    <row r="168" spans="9:11" x14ac:dyDescent="0.3">
      <c r="I168" s="15" t="s">
        <v>3478</v>
      </c>
      <c r="J168" t="s">
        <v>653</v>
      </c>
      <c r="K168" t="str">
        <f>+Temas[[#This Row],[id_Tema]]&amp;" "&amp;Temas[[#This Row],[Tema]]</f>
        <v>02.03.17 Tabaco</v>
      </c>
    </row>
    <row r="169" spans="9:11" x14ac:dyDescent="0.3">
      <c r="I169" s="15" t="s">
        <v>3479</v>
      </c>
      <c r="J169" t="s">
        <v>693</v>
      </c>
      <c r="K169" t="str">
        <f>+Temas[[#This Row],[id_Tema]]&amp;" "&amp;Temas[[#This Row],[Tema]]</f>
        <v>02.03.18 Vehículos</v>
      </c>
    </row>
    <row r="170" spans="9:11" x14ac:dyDescent="0.3">
      <c r="I170" s="15" t="s">
        <v>3480</v>
      </c>
      <c r="J170" t="s">
        <v>2734</v>
      </c>
      <c r="K170" t="str">
        <f>+Temas[[#This Row],[id_Tema]]&amp;" "&amp;Temas[[#This Row],[Tema]]</f>
        <v>30.01.01 Indice (Base 2009=100)</v>
      </c>
    </row>
    <row r="171" spans="9:11" x14ac:dyDescent="0.3">
      <c r="I171" s="15" t="s">
        <v>3481</v>
      </c>
      <c r="J171" t="s">
        <v>2733</v>
      </c>
      <c r="K171" t="str">
        <f>+Temas[[#This Row],[id_Tema]]&amp;" "&amp;Temas[[#This Row],[Tema]]</f>
        <v>30.01.02 Proporción del total</v>
      </c>
    </row>
    <row r="172" spans="9:11" x14ac:dyDescent="0.3">
      <c r="I172" s="15" t="s">
        <v>3482</v>
      </c>
      <c r="J172" t="s">
        <v>2732</v>
      </c>
      <c r="K172" t="str">
        <f>+Temas[[#This Row],[id_Tema]]&amp;" "&amp;Temas[[#This Row],[Tema]]</f>
        <v>30.01.03 Valor</v>
      </c>
    </row>
    <row r="173" spans="9:11" x14ac:dyDescent="0.3">
      <c r="I173" s="15" t="s">
        <v>3483</v>
      </c>
      <c r="J173" t="s">
        <v>2734</v>
      </c>
      <c r="K173" t="str">
        <f>+Temas[[#This Row],[id_Tema]]&amp;" "&amp;Temas[[#This Row],[Tema]]</f>
        <v>30.02.01 Indice (Base 2009=100)</v>
      </c>
    </row>
    <row r="174" spans="9:11" x14ac:dyDescent="0.3">
      <c r="I174" s="15" t="s">
        <v>3484</v>
      </c>
      <c r="J174" t="s">
        <v>2733</v>
      </c>
      <c r="K174" t="str">
        <f>+Temas[[#This Row],[id_Tema]]&amp;" "&amp;Temas[[#This Row],[Tema]]</f>
        <v>30.02.02 Proporción del total</v>
      </c>
    </row>
    <row r="175" spans="9:11" x14ac:dyDescent="0.3">
      <c r="I175" s="15" t="s">
        <v>3485</v>
      </c>
      <c r="J175" t="s">
        <v>2732</v>
      </c>
      <c r="K175" t="str">
        <f>+Temas[[#This Row],[id_Tema]]&amp;" "&amp;Temas[[#This Row],[Tema]]</f>
        <v>30.02.03 Valor</v>
      </c>
    </row>
    <row r="176" spans="9:11" x14ac:dyDescent="0.3">
      <c r="I176" s="15" t="s">
        <v>3486</v>
      </c>
      <c r="J176" t="s">
        <v>2744</v>
      </c>
      <c r="K176" t="str">
        <f>+Temas[[#This Row],[id_Tema]]&amp;" "&amp;Temas[[#This Row],[Tema]]</f>
        <v>30.03.01 Adicional</v>
      </c>
    </row>
    <row r="177" spans="9:11" x14ac:dyDescent="0.3">
      <c r="I177" s="15" t="s">
        <v>3487</v>
      </c>
      <c r="J177" t="s">
        <v>135</v>
      </c>
      <c r="K177" t="str">
        <f>+Temas[[#This Row],[id_Tema]]&amp;" "&amp;Temas[[#This Row],[Tema]]</f>
        <v>30.03.02 Combustibles</v>
      </c>
    </row>
    <row r="178" spans="9:11" x14ac:dyDescent="0.3">
      <c r="I178" s="15" t="s">
        <v>3488</v>
      </c>
      <c r="J178" t="s">
        <v>2737</v>
      </c>
      <c r="K178" t="str">
        <f>+Temas[[#This Row],[id_Tema]]&amp;" "&amp;Temas[[#This Row],[Tema]]</f>
        <v>30.03.03 Crédito Especial Empresas Constructoras</v>
      </c>
    </row>
    <row r="179" spans="9:11" x14ac:dyDescent="0.3">
      <c r="I179" s="15" t="s">
        <v>3489</v>
      </c>
      <c r="J179" t="s">
        <v>2738</v>
      </c>
      <c r="K179" t="str">
        <f>+Temas[[#This Row],[id_Tema]]&amp;" "&amp;Temas[[#This Row],[Tema]]</f>
        <v>30.03.04 Derechos de Extracción Ley de Pesca</v>
      </c>
    </row>
    <row r="180" spans="9:11" x14ac:dyDescent="0.3">
      <c r="I180" s="15" t="s">
        <v>3490</v>
      </c>
      <c r="J180" t="s">
        <v>2751</v>
      </c>
      <c r="K180" t="str">
        <f>+Temas[[#This Row],[id_Tema]]&amp;" "&amp;Temas[[#This Row],[Tema]]</f>
        <v>30.03.05 Devoluciones</v>
      </c>
    </row>
    <row r="181" spans="9:11" x14ac:dyDescent="0.3">
      <c r="I181" s="15" t="s">
        <v>3491</v>
      </c>
      <c r="J181" t="s">
        <v>2745</v>
      </c>
      <c r="K181" t="str">
        <f>+Temas[[#This Row],[id_Tema]]&amp;" "&amp;Temas[[#This Row],[Tema]]</f>
        <v>30.03.06 Específico Actividad Minera</v>
      </c>
    </row>
    <row r="182" spans="9:11" x14ac:dyDescent="0.3">
      <c r="I182" s="15" t="s">
        <v>3492</v>
      </c>
      <c r="J182" t="s">
        <v>2746</v>
      </c>
      <c r="K182" t="str">
        <f>+Temas[[#This Row],[id_Tema]]&amp;" "&amp;Temas[[#This Row],[Tema]]</f>
        <v>30.03.07 Global Complementario</v>
      </c>
    </row>
    <row r="183" spans="9:11" x14ac:dyDescent="0.3">
      <c r="I183" s="15" t="s">
        <v>3493</v>
      </c>
      <c r="J183" t="s">
        <v>2740</v>
      </c>
      <c r="K183" t="str">
        <f>+Temas[[#This Row],[id_Tema]]&amp;" "&amp;Temas[[#This Row],[Tema]]</f>
        <v>30.03.08 Herencia y Donaciones</v>
      </c>
    </row>
    <row r="184" spans="9:11" x14ac:dyDescent="0.3">
      <c r="I184" s="15" t="s">
        <v>3494</v>
      </c>
      <c r="J184" t="s">
        <v>2734</v>
      </c>
      <c r="K184" t="str">
        <f>+Temas[[#This Row],[id_Tema]]&amp;" "&amp;Temas[[#This Row],[Tema]]</f>
        <v>30.03.09 Indice (Base 2009=100)</v>
      </c>
    </row>
    <row r="185" spans="9:11" x14ac:dyDescent="0.3">
      <c r="I185" s="15" t="s">
        <v>3495</v>
      </c>
      <c r="J185" t="s">
        <v>2741</v>
      </c>
      <c r="K185" t="str">
        <f>+Temas[[#This Row],[id_Tema]]&amp;" "&amp;Temas[[#This Row],[Tema]]</f>
        <v>30.03.10 Juegos de Azar</v>
      </c>
    </row>
    <row r="186" spans="9:11" x14ac:dyDescent="0.3">
      <c r="I186" s="15" t="s">
        <v>3496</v>
      </c>
      <c r="J186" t="s">
        <v>2742</v>
      </c>
      <c r="K186" t="str">
        <f>+Temas[[#This Row],[id_Tema]]&amp;" "&amp;Temas[[#This Row],[Tema]]</f>
        <v>30.03.11 Multas e Intereses</v>
      </c>
    </row>
    <row r="187" spans="9:11" x14ac:dyDescent="0.3">
      <c r="I187" s="15" t="s">
        <v>3497</v>
      </c>
      <c r="J187" t="s">
        <v>2743</v>
      </c>
      <c r="K187" t="str">
        <f>+Temas[[#This Row],[id_Tema]]&amp;" "&amp;Temas[[#This Row],[Tema]]</f>
        <v>30.03.12 Patentes de minas</v>
      </c>
    </row>
    <row r="188" spans="9:11" x14ac:dyDescent="0.3">
      <c r="I188" s="15" t="s">
        <v>3498</v>
      </c>
      <c r="J188" t="s">
        <v>2747</v>
      </c>
      <c r="K188" t="str">
        <f>+Temas[[#This Row],[id_Tema]]&amp;" "&amp;Temas[[#This Row],[Tema]]</f>
        <v>30.03.13 Primera Categoría</v>
      </c>
    </row>
    <row r="189" spans="9:11" x14ac:dyDescent="0.3">
      <c r="I189" s="15" t="s">
        <v>3499</v>
      </c>
      <c r="J189" t="s">
        <v>2733</v>
      </c>
      <c r="K189" t="str">
        <f>+Temas[[#This Row],[id_Tema]]&amp;" "&amp;Temas[[#This Row],[Tema]]</f>
        <v>30.03.14 Proporción del total</v>
      </c>
    </row>
    <row r="190" spans="9:11" x14ac:dyDescent="0.3">
      <c r="I190" s="15" t="s">
        <v>3500</v>
      </c>
      <c r="J190" t="s">
        <v>2748</v>
      </c>
      <c r="K190" t="str">
        <f>+Temas[[#This Row],[id_Tema]]&amp;" "&amp;Temas[[#This Row],[Tema]]</f>
        <v>30.03.15 Segunda Categoría</v>
      </c>
    </row>
    <row r="191" spans="9:11" x14ac:dyDescent="0.3">
      <c r="I191" s="15" t="s">
        <v>3501</v>
      </c>
      <c r="J191" t="s">
        <v>2739</v>
      </c>
      <c r="K191" t="str">
        <f>+Temas[[#This Row],[id_Tema]]&amp;" "&amp;Temas[[#This Row],[Tema]]</f>
        <v>30.03.16 Tabacos</v>
      </c>
    </row>
    <row r="192" spans="9:11" x14ac:dyDescent="0.3">
      <c r="I192" s="15" t="s">
        <v>3502</v>
      </c>
      <c r="J192" t="s">
        <v>2749</v>
      </c>
      <c r="K192" t="str">
        <f>+Temas[[#This Row],[id_Tema]]&amp;" "&amp;Temas[[#This Row],[Tema]]</f>
        <v>30.03.17 Tasa 40%</v>
      </c>
    </row>
    <row r="193" spans="9:11" x14ac:dyDescent="0.3">
      <c r="I193" s="15" t="s">
        <v>3503</v>
      </c>
      <c r="J193" t="s">
        <v>2750</v>
      </c>
      <c r="K193" t="str">
        <f>+Temas[[#This Row],[id_Tema]]&amp;" "&amp;Temas[[#This Row],[Tema]]</f>
        <v>30.03.18 Término de Giro</v>
      </c>
    </row>
    <row r="194" spans="9:11" x14ac:dyDescent="0.3">
      <c r="I194" s="15" t="s">
        <v>3504</v>
      </c>
      <c r="J194" t="s">
        <v>2732</v>
      </c>
      <c r="K194" t="str">
        <f>+Temas[[#This Row],[id_Tema]]&amp;" "&amp;Temas[[#This Row],[Tema]]</f>
        <v>30.03.19 Valor</v>
      </c>
    </row>
    <row r="195" spans="9:11" x14ac:dyDescent="0.3">
      <c r="I195" s="15" t="s">
        <v>3329</v>
      </c>
      <c r="J195" t="s">
        <v>1307</v>
      </c>
      <c r="K195" t="str">
        <f>+Temas[[#This Row],[id_Tema]]&amp;" "&amp;Temas[[#This Row],[Tema]]</f>
        <v>16.01.01 Ganancia (ha)</v>
      </c>
    </row>
    <row r="196" spans="9:11" x14ac:dyDescent="0.3">
      <c r="I196" s="15" t="s">
        <v>3330</v>
      </c>
      <c r="J196" t="s">
        <v>1324</v>
      </c>
      <c r="K196" t="str">
        <f>+Temas[[#This Row],[id_Tema]]&amp;" "&amp;Temas[[#This Row],[Tema]]</f>
        <v>16.01.02 Nieve (ha)</v>
      </c>
    </row>
    <row r="197" spans="9:11" x14ac:dyDescent="0.3">
      <c r="I197" s="15" t="s">
        <v>3331</v>
      </c>
      <c r="J197" t="s">
        <v>1315</v>
      </c>
      <c r="K197" t="str">
        <f>+Temas[[#This Row],[id_Tema]]&amp;" "&amp;Temas[[#This Row],[Tema]]</f>
        <v>16.01.03 Pérdida (ha)</v>
      </c>
    </row>
    <row r="198" spans="9:11" x14ac:dyDescent="0.3">
      <c r="I198" s="15" t="s">
        <v>3332</v>
      </c>
      <c r="J198" t="s">
        <v>1318</v>
      </c>
      <c r="K198" t="str">
        <f>+Temas[[#This Row],[id_Tema]]&amp;" "&amp;Temas[[#This Row],[Tema]]</f>
        <v>16.01.04 Sin Cambio (ha)</v>
      </c>
    </row>
    <row r="199" spans="9:11" x14ac:dyDescent="0.3">
      <c r="I199" s="15" t="s">
        <v>3333</v>
      </c>
      <c r="J199" t="s">
        <v>1321</v>
      </c>
      <c r="K199" t="str">
        <f>+Temas[[#This Row],[id_Tema]]&amp;" "&amp;Temas[[#This Row],[Tema]]</f>
        <v>16.01.05 Sin Nieve (ha)</v>
      </c>
    </row>
    <row r="200" spans="9:11" x14ac:dyDescent="0.3">
      <c r="I200" s="15" t="s">
        <v>3334</v>
      </c>
      <c r="J200" t="s">
        <v>104</v>
      </c>
      <c r="K200" t="str">
        <f>+Temas[[#This Row],[id_Tema]]&amp;" "&amp;Temas[[#This Row],[Tema]]</f>
        <v>16.02.01 Carbón</v>
      </c>
    </row>
    <row r="201" spans="9:11" x14ac:dyDescent="0.3">
      <c r="I201" s="15" t="s">
        <v>3335</v>
      </c>
      <c r="J201" t="s">
        <v>1150</v>
      </c>
      <c r="K201" t="str">
        <f>+Temas[[#This Row],[id_Tema]]&amp;" "&amp;Temas[[#This Row],[Tema]]</f>
        <v>16.02.02 CH4 (CO2eq)</v>
      </c>
    </row>
    <row r="202" spans="9:11" x14ac:dyDescent="0.3">
      <c r="I202" s="15" t="s">
        <v>3336</v>
      </c>
      <c r="J202" t="s">
        <v>1147</v>
      </c>
      <c r="K202" t="str">
        <f>+Temas[[#This Row],[id_Tema]]&amp;" "&amp;Temas[[#This Row],[Tema]]</f>
        <v>16.02.03 CO2 (CO2eq)</v>
      </c>
    </row>
    <row r="203" spans="9:11" x14ac:dyDescent="0.3">
      <c r="I203" s="15" t="s">
        <v>3337</v>
      </c>
      <c r="J203" t="s">
        <v>1165</v>
      </c>
      <c r="K203" t="str">
        <f>+Temas[[#This Row],[id_Tema]]&amp;" "&amp;Temas[[#This Row],[Tema]]</f>
        <v>16.02.04 Gas</v>
      </c>
    </row>
    <row r="204" spans="9:11" x14ac:dyDescent="0.3">
      <c r="I204" s="15" t="s">
        <v>3338</v>
      </c>
      <c r="J204" t="s">
        <v>128</v>
      </c>
      <c r="K204" t="str">
        <f>+Temas[[#This Row],[id_Tema]]&amp;" "&amp;Temas[[#This Row],[Tema]]</f>
        <v>16.02.05 Gases de Efecto Invernadero</v>
      </c>
    </row>
    <row r="205" spans="9:11" x14ac:dyDescent="0.3">
      <c r="I205" s="15" t="s">
        <v>3339</v>
      </c>
      <c r="J205" t="s">
        <v>1156</v>
      </c>
      <c r="K205" t="str">
        <f>+Temas[[#This Row],[id_Tema]]&amp;" "&amp;Temas[[#This Row],[Tema]]</f>
        <v>16.02.06 HFC (CO2eq)</v>
      </c>
    </row>
    <row r="206" spans="9:11" x14ac:dyDescent="0.3">
      <c r="I206" s="15" t="s">
        <v>3340</v>
      </c>
      <c r="J206" t="s">
        <v>1153</v>
      </c>
      <c r="K206" t="str">
        <f>+Temas[[#This Row],[id_Tema]]&amp;" "&amp;Temas[[#This Row],[Tema]]</f>
        <v>16.02.07 N2O (CO2eq)</v>
      </c>
    </row>
    <row r="207" spans="9:11" x14ac:dyDescent="0.3">
      <c r="I207" s="15" t="s">
        <v>3341</v>
      </c>
      <c r="J207" t="s">
        <v>1168</v>
      </c>
      <c r="K207" t="str">
        <f>+Temas[[#This Row],[id_Tema]]&amp;" "&amp;Temas[[#This Row],[Tema]]</f>
        <v>16.02.08 Petróleo</v>
      </c>
    </row>
    <row r="208" spans="9:11" x14ac:dyDescent="0.3">
      <c r="I208" s="15" t="s">
        <v>3342</v>
      </c>
      <c r="J208" t="s">
        <v>1137</v>
      </c>
      <c r="K208" t="str">
        <f>+Temas[[#This Row],[id_Tema]]&amp;" "&amp;Temas[[#This Row],[Tema]]</f>
        <v>16.02.09 Por Sector</v>
      </c>
    </row>
    <row r="209" spans="9:11" x14ac:dyDescent="0.3">
      <c r="I209" s="15" t="s">
        <v>3343</v>
      </c>
      <c r="J209" t="s">
        <v>1159</v>
      </c>
      <c r="K209" t="str">
        <f>+Temas[[#This Row],[id_Tema]]&amp;" "&amp;Temas[[#This Row],[Tema]]</f>
        <v>16.02.10 SF6 (CO2eq)</v>
      </c>
    </row>
    <row r="210" spans="9:11" x14ac:dyDescent="0.3">
      <c r="I210" s="15" t="s">
        <v>3344</v>
      </c>
      <c r="J210" t="s">
        <v>598</v>
      </c>
      <c r="K210" t="str">
        <f>+Temas[[#This Row],[id_Tema]]&amp;" "&amp;Temas[[#This Row],[Tema]]</f>
        <v>17.01.01 Actividad Productiva</v>
      </c>
    </row>
    <row r="211" spans="9:11" x14ac:dyDescent="0.3">
      <c r="I211" s="15" t="s">
        <v>3505</v>
      </c>
      <c r="J211" t="s">
        <v>32</v>
      </c>
      <c r="K211" t="str">
        <f>+Temas[[#This Row],[id_Tema]]&amp;" "&amp;Temas[[#This Row],[Tema]]</f>
        <v>17.02.01 Producción</v>
      </c>
    </row>
    <row r="212" spans="9:11" x14ac:dyDescent="0.3">
      <c r="I212" s="15" t="s">
        <v>3506</v>
      </c>
      <c r="J212" t="s">
        <v>604</v>
      </c>
      <c r="K212" t="str">
        <f>+Temas[[#This Row],[id_Tema]]&amp;" "&amp;Temas[[#This Row],[Tema]]</f>
        <v>17.03.01 Explotación y Otros Procesos Complementarios</v>
      </c>
    </row>
    <row r="213" spans="9:11" x14ac:dyDescent="0.3">
      <c r="I213" s="15" t="s">
        <v>3507</v>
      </c>
      <c r="J213" t="s">
        <v>32</v>
      </c>
      <c r="K213" t="str">
        <f>+Temas[[#This Row],[id_Tema]]&amp;" "&amp;Temas[[#This Row],[Tema]]</f>
        <v>17.03.02 Producción</v>
      </c>
    </row>
    <row r="214" spans="9:11" x14ac:dyDescent="0.3">
      <c r="I214" s="15" t="s">
        <v>3508</v>
      </c>
      <c r="J214" t="s">
        <v>603</v>
      </c>
      <c r="K214" t="str">
        <f>+Temas[[#This Row],[id_Tema]]&amp;" "&amp;Temas[[#This Row],[Tema]]</f>
        <v>17.04.01 Extracción y Tratamiento de Recursos Mineros</v>
      </c>
    </row>
    <row r="215" spans="9:11" x14ac:dyDescent="0.3">
      <c r="I215" s="15" t="s">
        <v>3509</v>
      </c>
      <c r="J215" t="s">
        <v>32</v>
      </c>
      <c r="K215" t="str">
        <f>+Temas[[#This Row],[id_Tema]]&amp;" "&amp;Temas[[#This Row],[Tema]]</f>
        <v>17.04.02 Producción</v>
      </c>
    </row>
    <row r="216" spans="9:11" x14ac:dyDescent="0.3">
      <c r="I216" s="15" t="s">
        <v>3350</v>
      </c>
      <c r="J216" t="s">
        <v>580</v>
      </c>
      <c r="K216" t="str">
        <f>+Temas[[#This Row],[id_Tema]]&amp;" "&amp;Temas[[#This Row],[Tema]]</f>
        <v>18.01.01 Leche Recepicionada</v>
      </c>
    </row>
    <row r="217" spans="9:11" x14ac:dyDescent="0.3">
      <c r="I217" s="15" t="s">
        <v>3351</v>
      </c>
      <c r="J217" t="s">
        <v>189</v>
      </c>
      <c r="K217" t="str">
        <f>+Temas[[#This Row],[id_Tema]]&amp;" "&amp;Temas[[#This Row],[Tema]]</f>
        <v>19.01.01 Algas</v>
      </c>
    </row>
    <row r="218" spans="9:11" x14ac:dyDescent="0.3">
      <c r="I218" s="15" t="s">
        <v>3352</v>
      </c>
      <c r="J218" t="s">
        <v>193</v>
      </c>
      <c r="K218" t="str">
        <f>+Temas[[#This Row],[id_Tema]]&amp;" "&amp;Temas[[#This Row],[Tema]]</f>
        <v>19.01.02 Crustáceos</v>
      </c>
    </row>
    <row r="219" spans="9:11" x14ac:dyDescent="0.3">
      <c r="I219" s="15" t="s">
        <v>3353</v>
      </c>
      <c r="J219" t="s">
        <v>195</v>
      </c>
      <c r="K219" t="str">
        <f>+Temas[[#This Row],[id_Tema]]&amp;" "&amp;Temas[[#This Row],[Tema]]</f>
        <v>19.01.03 Equinodermos</v>
      </c>
    </row>
    <row r="220" spans="9:11" x14ac:dyDescent="0.3">
      <c r="I220" s="15" t="s">
        <v>3354</v>
      </c>
      <c r="J220" t="s">
        <v>190</v>
      </c>
      <c r="K220" t="str">
        <f>+Temas[[#This Row],[id_Tema]]&amp;" "&amp;Temas[[#This Row],[Tema]]</f>
        <v>19.01.04 Moluscos</v>
      </c>
    </row>
    <row r="221" spans="9:11" x14ac:dyDescent="0.3">
      <c r="I221" s="15" t="s">
        <v>3355</v>
      </c>
      <c r="J221" t="s">
        <v>194</v>
      </c>
      <c r="K221" t="str">
        <f>+Temas[[#This Row],[id_Tema]]&amp;" "&amp;Temas[[#This Row],[Tema]]</f>
        <v>19.01.05 Otros</v>
      </c>
    </row>
    <row r="222" spans="9:11" x14ac:dyDescent="0.3">
      <c r="I222" s="15" t="s">
        <v>3356</v>
      </c>
      <c r="J222" t="s">
        <v>191</v>
      </c>
      <c r="K222" t="str">
        <f>+Temas[[#This Row],[id_Tema]]&amp;" "&amp;Temas[[#This Row],[Tema]]</f>
        <v>19.01.06 Peces</v>
      </c>
    </row>
    <row r="223" spans="9:11" x14ac:dyDescent="0.3">
      <c r="I223" s="15" t="s">
        <v>3357</v>
      </c>
      <c r="J223" t="s">
        <v>192</v>
      </c>
      <c r="K223" t="str">
        <f>+Temas[[#This Row],[id_Tema]]&amp;" "&amp;Temas[[#This Row],[Tema]]</f>
        <v>19.01.07 Resto</v>
      </c>
    </row>
    <row r="224" spans="9:11" x14ac:dyDescent="0.3">
      <c r="I224" s="15" t="s">
        <v>3358</v>
      </c>
      <c r="J224" t="s">
        <v>137</v>
      </c>
      <c r="K224" t="str">
        <f>+Temas[[#This Row],[id_Tema]]&amp;" "&amp;Temas[[#This Row],[Tema]]</f>
        <v>19.01.08 Total</v>
      </c>
    </row>
    <row r="225" spans="9:11" x14ac:dyDescent="0.3">
      <c r="I225" s="15" t="s">
        <v>3359</v>
      </c>
      <c r="J225" t="s">
        <v>193</v>
      </c>
      <c r="K225" t="str">
        <f>+Temas[[#This Row],[id_Tema]]&amp;" "&amp;Temas[[#This Row],[Tema]]</f>
        <v>19.02.01 Crustáceos</v>
      </c>
    </row>
    <row r="226" spans="9:11" x14ac:dyDescent="0.3">
      <c r="I226" s="15" t="s">
        <v>3360</v>
      </c>
      <c r="J226" t="s">
        <v>190</v>
      </c>
      <c r="K226" t="str">
        <f>+Temas[[#This Row],[id_Tema]]&amp;" "&amp;Temas[[#This Row],[Tema]]</f>
        <v>19.02.02 Moluscos</v>
      </c>
    </row>
    <row r="227" spans="9:11" x14ac:dyDescent="0.3">
      <c r="I227" s="15" t="s">
        <v>3361</v>
      </c>
      <c r="J227" t="s">
        <v>194</v>
      </c>
      <c r="K227" t="str">
        <f>+Temas[[#This Row],[id_Tema]]&amp;" "&amp;Temas[[#This Row],[Tema]]</f>
        <v>19.02.03 Otros</v>
      </c>
    </row>
    <row r="228" spans="9:11" x14ac:dyDescent="0.3">
      <c r="I228" s="15" t="s">
        <v>3362</v>
      </c>
      <c r="J228" t="s">
        <v>191</v>
      </c>
      <c r="K228" t="str">
        <f>+Temas[[#This Row],[id_Tema]]&amp;" "&amp;Temas[[#This Row],[Tema]]</f>
        <v>19.02.04 Peces</v>
      </c>
    </row>
    <row r="229" spans="9:11" x14ac:dyDescent="0.3">
      <c r="I229" s="15" t="s">
        <v>3363</v>
      </c>
      <c r="J229" t="s">
        <v>192</v>
      </c>
      <c r="K229" t="str">
        <f>+Temas[[#This Row],[id_Tema]]&amp;" "&amp;Temas[[#This Row],[Tema]]</f>
        <v>19.02.05 Resto</v>
      </c>
    </row>
    <row r="230" spans="9:11" x14ac:dyDescent="0.3">
      <c r="I230" s="15" t="s">
        <v>3364</v>
      </c>
      <c r="J230" t="s">
        <v>137</v>
      </c>
      <c r="K230" t="str">
        <f>+Temas[[#This Row],[id_Tema]]&amp;" "&amp;Temas[[#This Row],[Tema]]</f>
        <v>19.02.06 Total</v>
      </c>
    </row>
    <row r="231" spans="9:11" x14ac:dyDescent="0.3">
      <c r="I231" s="15" t="s">
        <v>3365</v>
      </c>
      <c r="J231" t="s">
        <v>1353</v>
      </c>
      <c r="K231" t="str">
        <f>+Temas[[#This Row],[id_Tema]]&amp;" "&amp;Temas[[#This Row],[Tema]]</f>
        <v>20.01.01 Ministerio de Agricultura</v>
      </c>
    </row>
    <row r="232" spans="9:11" x14ac:dyDescent="0.3">
      <c r="I232" s="15" t="s">
        <v>3366</v>
      </c>
      <c r="J232" t="s">
        <v>1359</v>
      </c>
      <c r="K232" t="str">
        <f>+Temas[[#This Row],[id_Tema]]&amp;" "&amp;Temas[[#This Row],[Tema]]</f>
        <v>20.01.02 Ministerio de Bienes Nacionales</v>
      </c>
    </row>
    <row r="233" spans="9:11" x14ac:dyDescent="0.3">
      <c r="I233" s="15" t="s">
        <v>3367</v>
      </c>
      <c r="J233" t="s">
        <v>1364</v>
      </c>
      <c r="K233" t="str">
        <f>+Temas[[#This Row],[id_Tema]]&amp;" "&amp;Temas[[#This Row],[Tema]]</f>
        <v>20.01.03 Ministerio de Defensa Nacional</v>
      </c>
    </row>
    <row r="234" spans="9:11" x14ac:dyDescent="0.3">
      <c r="I234" s="15" t="s">
        <v>3368</v>
      </c>
      <c r="J234" t="s">
        <v>1368</v>
      </c>
      <c r="K234" t="str">
        <f>+Temas[[#This Row],[id_Tema]]&amp;" "&amp;Temas[[#This Row],[Tema]]</f>
        <v>20.01.04 Ministerio de Desarrollo Social</v>
      </c>
    </row>
    <row r="235" spans="9:11" x14ac:dyDescent="0.3">
      <c r="I235" s="15" t="s">
        <v>3369</v>
      </c>
      <c r="J235" t="s">
        <v>1374</v>
      </c>
      <c r="K235" t="str">
        <f>+Temas[[#This Row],[id_Tema]]&amp;" "&amp;Temas[[#This Row],[Tema]]</f>
        <v>20.01.05 Ministerio de Economía, Fomento y Turismo</v>
      </c>
    </row>
    <row r="236" spans="9:11" x14ac:dyDescent="0.3">
      <c r="I236" s="15" t="s">
        <v>3370</v>
      </c>
      <c r="J236" t="s">
        <v>1380</v>
      </c>
      <c r="K236" t="str">
        <f>+Temas[[#This Row],[id_Tema]]&amp;" "&amp;Temas[[#This Row],[Tema]]</f>
        <v>20.01.06 Ministerio de Educación</v>
      </c>
    </row>
    <row r="237" spans="9:11" x14ac:dyDescent="0.3">
      <c r="I237" s="15" t="s">
        <v>3371</v>
      </c>
      <c r="J237" t="s">
        <v>1386</v>
      </c>
      <c r="K237" t="str">
        <f>+Temas[[#This Row],[id_Tema]]&amp;" "&amp;Temas[[#This Row],[Tema]]</f>
        <v>20.01.07 Ministerio de Energía</v>
      </c>
    </row>
    <row r="238" spans="9:11" x14ac:dyDescent="0.3">
      <c r="I238" s="15" t="s">
        <v>3372</v>
      </c>
      <c r="J238" t="s">
        <v>1390</v>
      </c>
      <c r="K238" t="str">
        <f>+Temas[[#This Row],[id_Tema]]&amp;" "&amp;Temas[[#This Row],[Tema]]</f>
        <v>20.01.08 Ministerio de Hacienda</v>
      </c>
    </row>
    <row r="239" spans="9:11" x14ac:dyDescent="0.3">
      <c r="I239" s="15" t="s">
        <v>3373</v>
      </c>
      <c r="J239" t="s">
        <v>1396</v>
      </c>
      <c r="K239" t="str">
        <f>+Temas[[#This Row],[id_Tema]]&amp;" "&amp;Temas[[#This Row],[Tema]]</f>
        <v>20.01.09 Ministerio de Justicia y Derechos Humanos</v>
      </c>
    </row>
    <row r="240" spans="9:11" x14ac:dyDescent="0.3">
      <c r="I240" s="15" t="s">
        <v>3374</v>
      </c>
      <c r="J240" t="s">
        <v>1435</v>
      </c>
      <c r="K240" t="str">
        <f>+Temas[[#This Row],[id_Tema]]&amp;" "&amp;Temas[[#This Row],[Tema]]</f>
        <v>20.01.10 Ministerio de la Mujer y la Equidad de Género</v>
      </c>
    </row>
    <row r="241" spans="9:11" x14ac:dyDescent="0.3">
      <c r="I241" s="15" t="s">
        <v>3375</v>
      </c>
      <c r="J241" t="s">
        <v>1439</v>
      </c>
      <c r="K241" t="str">
        <f>+Temas[[#This Row],[id_Tema]]&amp;" "&amp;Temas[[#This Row],[Tema]]</f>
        <v>20.01.11 Ministerio de las Culturas, las Artes y el Patrimonio</v>
      </c>
    </row>
    <row r="242" spans="9:11" x14ac:dyDescent="0.3">
      <c r="I242" s="15" t="s">
        <v>3376</v>
      </c>
      <c r="J242" t="s">
        <v>1402</v>
      </c>
      <c r="K242" t="str">
        <f>+Temas[[#This Row],[id_Tema]]&amp;" "&amp;Temas[[#This Row],[Tema]]</f>
        <v>20.01.12 Ministerio de Minería</v>
      </c>
    </row>
    <row r="243" spans="9:11" x14ac:dyDescent="0.3">
      <c r="I243" s="15" t="s">
        <v>3377</v>
      </c>
      <c r="J243" t="s">
        <v>1407</v>
      </c>
      <c r="K243" t="str">
        <f>+Temas[[#This Row],[id_Tema]]&amp;" "&amp;Temas[[#This Row],[Tema]]</f>
        <v>20.01.13 Ministerio de Obras Públicas</v>
      </c>
    </row>
    <row r="244" spans="9:11" x14ac:dyDescent="0.3">
      <c r="I244" s="15" t="s">
        <v>3378</v>
      </c>
      <c r="J244" t="s">
        <v>1413</v>
      </c>
      <c r="K244" t="str">
        <f>+Temas[[#This Row],[id_Tema]]&amp;" "&amp;Temas[[#This Row],[Tema]]</f>
        <v>20.01.14 Ministerio de Relaciones Exteriores</v>
      </c>
    </row>
    <row r="245" spans="9:11" x14ac:dyDescent="0.3">
      <c r="I245" s="15" t="s">
        <v>3379</v>
      </c>
      <c r="J245" t="s">
        <v>1418</v>
      </c>
      <c r="K245" t="str">
        <f>+Temas[[#This Row],[id_Tema]]&amp;" "&amp;Temas[[#This Row],[Tema]]</f>
        <v>20.01.15 Ministerio de Salud</v>
      </c>
    </row>
    <row r="246" spans="9:11" x14ac:dyDescent="0.3">
      <c r="I246" s="15" t="s">
        <v>3380</v>
      </c>
      <c r="J246" t="s">
        <v>1424</v>
      </c>
      <c r="K246" t="str">
        <f>+Temas[[#This Row],[id_Tema]]&amp;" "&amp;Temas[[#This Row],[Tema]]</f>
        <v>20.01.16 Ministerio de Transportes y Telecomunicaciones</v>
      </c>
    </row>
    <row r="247" spans="9:11" x14ac:dyDescent="0.3">
      <c r="I247" s="15" t="s">
        <v>3381</v>
      </c>
      <c r="J247" t="s">
        <v>1429</v>
      </c>
      <c r="K247" t="str">
        <f>+Temas[[#This Row],[id_Tema]]&amp;" "&amp;Temas[[#This Row],[Tema]]</f>
        <v>20.01.17 Ministerio de Vivienda y Urbanismo</v>
      </c>
    </row>
    <row r="248" spans="9:11" x14ac:dyDescent="0.3">
      <c r="I248" s="15" t="s">
        <v>3382</v>
      </c>
      <c r="J248" t="s">
        <v>1442</v>
      </c>
      <c r="K248" t="str">
        <f>+Temas[[#This Row],[id_Tema]]&amp;" "&amp;Temas[[#This Row],[Tema]]</f>
        <v>20.01.18 Ministerio del Deporte</v>
      </c>
    </row>
    <row r="249" spans="9:11" x14ac:dyDescent="0.3">
      <c r="I249" s="15" t="s">
        <v>3383</v>
      </c>
      <c r="J249" t="s">
        <v>1445</v>
      </c>
      <c r="K249" t="str">
        <f>+Temas[[#This Row],[id_Tema]]&amp;" "&amp;Temas[[#This Row],[Tema]]</f>
        <v>20.01.19 Ministerio del Interior y Seguridad Pública</v>
      </c>
    </row>
    <row r="250" spans="9:11" x14ac:dyDescent="0.3">
      <c r="I250" s="15" t="s">
        <v>3384</v>
      </c>
      <c r="J250" t="s">
        <v>1450</v>
      </c>
      <c r="K250" t="str">
        <f>+Temas[[#This Row],[id_Tema]]&amp;" "&amp;Temas[[#This Row],[Tema]]</f>
        <v>20.01.20 Ministerio del Medio Ambiente</v>
      </c>
    </row>
    <row r="251" spans="9:11" x14ac:dyDescent="0.3">
      <c r="I251" s="15" t="s">
        <v>3385</v>
      </c>
      <c r="J251" t="s">
        <v>1453</v>
      </c>
      <c r="K251" t="str">
        <f>+Temas[[#This Row],[id_Tema]]&amp;" "&amp;Temas[[#This Row],[Tema]]</f>
        <v>20.01.21 Ministerio del Trabajo y Previsión Social</v>
      </c>
    </row>
    <row r="252" spans="9:11" x14ac:dyDescent="0.3">
      <c r="I252" s="15" t="s">
        <v>3386</v>
      </c>
      <c r="J252" t="s">
        <v>1344</v>
      </c>
      <c r="K252" t="str">
        <f>+Temas[[#This Row],[id_Tema]]&amp;" "&amp;Temas[[#This Row],[Tema]]</f>
        <v>20.01.22 Ministerio Secretaría General de Gobierno</v>
      </c>
    </row>
    <row r="253" spans="9:11" x14ac:dyDescent="0.3">
      <c r="I253" s="15" t="s">
        <v>3387</v>
      </c>
      <c r="J253" t="s">
        <v>1349</v>
      </c>
      <c r="K253" t="str">
        <f>+Temas[[#This Row],[id_Tema]]&amp;" "&amp;Temas[[#This Row],[Tema]]</f>
        <v>20.01.23 Ministerio Secretaría General de la Presidencia de la República</v>
      </c>
    </row>
    <row r="254" spans="9:11" x14ac:dyDescent="0.3">
      <c r="I254" s="15" t="s">
        <v>3388</v>
      </c>
      <c r="J254" t="s">
        <v>1331</v>
      </c>
      <c r="K254" t="str">
        <f>+Temas[[#This Row],[id_Tema]]&amp;" "&amp;Temas[[#This Row],[Tema]]</f>
        <v>20.01.24 Nacional</v>
      </c>
    </row>
    <row r="255" spans="9:11" x14ac:dyDescent="0.3">
      <c r="I255" s="15" t="s">
        <v>3389</v>
      </c>
      <c r="J255" t="s">
        <v>155</v>
      </c>
      <c r="K255" t="str">
        <f>+Temas[[#This Row],[id_Tema]]&amp;" "&amp;Temas[[#This Row],[Tema]]</f>
        <v>21.01.01 Cáncer de Cuello Uterino</v>
      </c>
    </row>
    <row r="256" spans="9:11" x14ac:dyDescent="0.3">
      <c r="I256" s="15" t="s">
        <v>3390</v>
      </c>
      <c r="J256" t="s">
        <v>167</v>
      </c>
      <c r="K256" t="str">
        <f>+Temas[[#This Row],[id_Tema]]&amp;" "&amp;Temas[[#This Row],[Tema]]</f>
        <v>21.01.02 VIH/SIDA</v>
      </c>
    </row>
    <row r="257" spans="9:11" x14ac:dyDescent="0.3">
      <c r="I257" s="15" t="s">
        <v>3391</v>
      </c>
      <c r="J257" t="s">
        <v>158</v>
      </c>
      <c r="K257" t="str">
        <f>+Temas[[#This Row],[id_Tema]]&amp;" "&amp;Temas[[#This Row],[Tema]]</f>
        <v>21.02.01 Centros de Salud</v>
      </c>
    </row>
    <row r="258" spans="9:11" x14ac:dyDescent="0.3">
      <c r="I258" s="15" t="s">
        <v>3392</v>
      </c>
      <c r="J258" t="s">
        <v>159</v>
      </c>
      <c r="K258" t="str">
        <f>+Temas[[#This Row],[id_Tema]]&amp;" "&amp;Temas[[#This Row],[Tema]]</f>
        <v>21.02.02 Consultorios Generales</v>
      </c>
    </row>
    <row r="259" spans="9:11" x14ac:dyDescent="0.3">
      <c r="I259" s="15" t="s">
        <v>3393</v>
      </c>
      <c r="J259" t="s">
        <v>165</v>
      </c>
      <c r="K259" t="str">
        <f>+Temas[[#This Row],[id_Tema]]&amp;" "&amp;Temas[[#This Row],[Tema]]</f>
        <v>21.02.03 Postas</v>
      </c>
    </row>
    <row r="260" spans="9:11" x14ac:dyDescent="0.3">
      <c r="I260" s="15" t="s">
        <v>3394</v>
      </c>
      <c r="J260" t="s">
        <v>164</v>
      </c>
      <c r="K260" t="str">
        <f>+Temas[[#This Row],[id_Tema]]&amp;" "&amp;Temas[[#This Row],[Tema]]</f>
        <v>21.02.04 Servicios de Urgencia</v>
      </c>
    </row>
    <row r="261" spans="9:11" x14ac:dyDescent="0.3">
      <c r="I261" s="15" t="s">
        <v>3395</v>
      </c>
      <c r="J261" t="s">
        <v>172</v>
      </c>
      <c r="K261" t="str">
        <f>+Temas[[#This Row],[id_Tema]]&amp;" "&amp;Temas[[#This Row],[Tema]]</f>
        <v>21.03.01 Atención Primaria</v>
      </c>
    </row>
    <row r="262" spans="9:11" x14ac:dyDescent="0.3">
      <c r="I262" s="15" t="s">
        <v>3396</v>
      </c>
      <c r="J262" t="s">
        <v>156</v>
      </c>
      <c r="K262" t="str">
        <f>+Temas[[#This Row],[id_Tema]]&amp;" "&amp;Temas[[#This Row],[Tema]]</f>
        <v>21.04.01 Programa de Salud Cardiovascular</v>
      </c>
    </row>
    <row r="263" spans="9:11" x14ac:dyDescent="0.3">
      <c r="I263" s="15" t="s">
        <v>3397</v>
      </c>
      <c r="J263" t="s">
        <v>372</v>
      </c>
      <c r="K263" t="str">
        <f>+Temas[[#This Row],[id_Tema]]&amp;" "&amp;Temas[[#This Row],[Tema]]</f>
        <v>21.05.01 Cuidado Dental</v>
      </c>
    </row>
    <row r="264" spans="9:11" x14ac:dyDescent="0.3">
      <c r="I264" s="15" t="s">
        <v>3398</v>
      </c>
      <c r="J264" t="s">
        <v>213</v>
      </c>
      <c r="K264" t="str">
        <f>+Temas[[#This Row],[id_Tema]]&amp;" "&amp;Temas[[#This Row],[Tema]]</f>
        <v>21.05.02 Emergencias</v>
      </c>
    </row>
    <row r="265" spans="9:11" x14ac:dyDescent="0.3">
      <c r="I265" s="15" t="s">
        <v>3399</v>
      </c>
      <c r="J265" t="s">
        <v>370</v>
      </c>
      <c r="K265" t="str">
        <f>+Temas[[#This Row],[id_Tema]]&amp;" "&amp;Temas[[#This Row],[Tema]]</f>
        <v>22.01.01 Servicios Básicos</v>
      </c>
    </row>
    <row r="266" spans="9:11" x14ac:dyDescent="0.3">
      <c r="I266" s="15" t="s">
        <v>3400</v>
      </c>
      <c r="J266" t="s">
        <v>560</v>
      </c>
      <c r="K266" t="str">
        <f>+Temas[[#This Row],[id_Tema]]&amp;" "&amp;Temas[[#This Row],[Tema]]</f>
        <v>23.01.01 Población</v>
      </c>
    </row>
    <row r="267" spans="9:11" x14ac:dyDescent="0.3">
      <c r="I267" s="15" t="s">
        <v>3400</v>
      </c>
      <c r="J267" t="s">
        <v>1507</v>
      </c>
      <c r="K267" t="str">
        <f>+Temas[[#This Row],[id_Tema]]&amp;" "&amp;Temas[[#This Row],[Tema]]</f>
        <v>23.01.01 Alfabeta</v>
      </c>
    </row>
    <row r="268" spans="9:11" x14ac:dyDescent="0.3">
      <c r="I268" s="15" t="s">
        <v>3401</v>
      </c>
      <c r="J268" t="s">
        <v>1504</v>
      </c>
      <c r="K268" t="str">
        <f>+Temas[[#This Row],[id_Tema]]&amp;" "&amp;Temas[[#This Row],[Tema]]</f>
        <v>23.01.02 Analfabeta</v>
      </c>
    </row>
    <row r="269" spans="9:11" x14ac:dyDescent="0.3">
      <c r="I269" s="15" t="s">
        <v>3402</v>
      </c>
      <c r="J269" t="s">
        <v>1516</v>
      </c>
      <c r="K269" t="str">
        <f>+Temas[[#This Row],[id_Tema]]&amp;" "&amp;Temas[[#This Row],[Tema]]</f>
        <v>23.01.03 Ausente</v>
      </c>
    </row>
    <row r="270" spans="9:11" x14ac:dyDescent="0.3">
      <c r="I270" t="s">
        <v>3403</v>
      </c>
      <c r="J270" t="s">
        <v>1519</v>
      </c>
      <c r="K270" t="str">
        <f>+Temas[[#This Row],[id_Tema]]&amp;" "&amp;Temas[[#This Row],[Tema]]</f>
        <v>23.01.04 No Ausente</v>
      </c>
    </row>
    <row r="271" spans="9:11" x14ac:dyDescent="0.3">
      <c r="I271" t="s">
        <v>3404</v>
      </c>
      <c r="J271" t="s">
        <v>1498</v>
      </c>
      <c r="K271" t="str">
        <f>+Temas[[#This Row],[id_Tema]]&amp;" "&amp;Temas[[#This Row],[Tema]]</f>
        <v>23.01.05 No Pobre</v>
      </c>
    </row>
    <row r="272" spans="9:11" x14ac:dyDescent="0.3">
      <c r="I272" t="s">
        <v>3405</v>
      </c>
      <c r="J272" t="s">
        <v>1513</v>
      </c>
      <c r="K272" t="str">
        <f>+Temas[[#This Row],[id_Tema]]&amp;" "&amp;Temas[[#This Row],[Tema]]</f>
        <v>23.01.06 No Trabajó</v>
      </c>
    </row>
    <row r="273" spans="9:11" x14ac:dyDescent="0.3">
      <c r="I273" t="s">
        <v>3406</v>
      </c>
      <c r="J273" t="s">
        <v>1495</v>
      </c>
      <c r="K273" t="str">
        <f>+Temas[[#This Row],[id_Tema]]&amp;" "&amp;Temas[[#This Row],[Tema]]</f>
        <v>23.01.07 Pobre</v>
      </c>
    </row>
    <row r="274" spans="9:11" x14ac:dyDescent="0.3">
      <c r="I274" t="s">
        <v>3407</v>
      </c>
      <c r="J274" t="s">
        <v>1501</v>
      </c>
      <c r="K274" t="str">
        <f>+Temas[[#This Row],[id_Tema]]&amp;" "&amp;Temas[[#This Row],[Tema]]</f>
        <v>23.01.08 Pobre Extremo</v>
      </c>
    </row>
    <row r="275" spans="9:11" x14ac:dyDescent="0.3">
      <c r="I275" t="s">
        <v>3408</v>
      </c>
      <c r="J275" t="s">
        <v>145</v>
      </c>
      <c r="K275" t="str">
        <f>+Temas[[#This Row],[id_Tema]]&amp;" "&amp;Temas[[#This Row],[Tema]]</f>
        <v>23.01.09 Rural</v>
      </c>
    </row>
    <row r="276" spans="9:11" x14ac:dyDescent="0.3">
      <c r="I276" t="s">
        <v>3409</v>
      </c>
      <c r="J276" t="s">
        <v>1510</v>
      </c>
      <c r="K276" t="str">
        <f>+Temas[[#This Row],[id_Tema]]&amp;" "&amp;Temas[[#This Row],[Tema]]</f>
        <v>23.01.10 Trabajó</v>
      </c>
    </row>
    <row r="277" spans="9:11" x14ac:dyDescent="0.3">
      <c r="I277" t="s">
        <v>3410</v>
      </c>
      <c r="J277" t="s">
        <v>1492</v>
      </c>
      <c r="K277" t="str">
        <f>+Temas[[#This Row],[id_Tema]]&amp;" "&amp;Temas[[#This Row],[Tema]]</f>
        <v>23.01.11 Urbano</v>
      </c>
    </row>
    <row r="278" spans="9:11" x14ac:dyDescent="0.3">
      <c r="I278" t="s">
        <v>3411</v>
      </c>
      <c r="J278" t="s">
        <v>1010</v>
      </c>
      <c r="K278" t="str">
        <f>+Temas[[#This Row],[id_Tema]]&amp;" "&amp;Temas[[#This Row],[Tema]]</f>
        <v>24.02.01 Etnia</v>
      </c>
    </row>
    <row r="279" spans="9:11" x14ac:dyDescent="0.3">
      <c r="I279" t="s">
        <v>3412</v>
      </c>
      <c r="J279" t="s">
        <v>1001</v>
      </c>
      <c r="K279" t="str">
        <f>+Temas[[#This Row],[id_Tema]]&amp;" "&amp;Temas[[#This Row],[Tema]]</f>
        <v>24.02.02 Sexo</v>
      </c>
    </row>
    <row r="280" spans="9:11" x14ac:dyDescent="0.3">
      <c r="I280" t="s">
        <v>3413</v>
      </c>
      <c r="J280" t="s">
        <v>137</v>
      </c>
      <c r="K280" t="str">
        <f>+Temas[[#This Row],[id_Tema]]&amp;" "&amp;Temas[[#This Row],[Tema]]</f>
        <v>24.02.03 Total</v>
      </c>
    </row>
    <row r="281" spans="9:11" x14ac:dyDescent="0.3">
      <c r="I281" t="s">
        <v>3414</v>
      </c>
      <c r="J281" t="s">
        <v>118</v>
      </c>
      <c r="K281" t="str">
        <f>+Temas[[#This Row],[id_Tema]]&amp;" "&amp;Temas[[#This Row],[Tema]]</f>
        <v>24.03.01 Pobreza Extrema</v>
      </c>
    </row>
    <row r="282" spans="9:11" x14ac:dyDescent="0.3">
      <c r="I282" t="s">
        <v>3415</v>
      </c>
      <c r="J282" t="s">
        <v>414</v>
      </c>
      <c r="K282" t="str">
        <f>+Temas[[#This Row],[id_Tema]]&amp;" "&amp;Temas[[#This Row],[Tema]]</f>
        <v>24.03.02 Pobreza General</v>
      </c>
    </row>
    <row r="283" spans="9:11" x14ac:dyDescent="0.3">
      <c r="I283" t="s">
        <v>3416</v>
      </c>
      <c r="J283" t="s">
        <v>119</v>
      </c>
      <c r="K283" t="str">
        <f>+Temas[[#This Row],[id_Tema]]&amp;" "&amp;Temas[[#This Row],[Tema]]</f>
        <v>24.03.03 Pobreza No Extrema</v>
      </c>
    </row>
    <row r="284" spans="9:11" x14ac:dyDescent="0.3">
      <c r="I284" t="s">
        <v>3417</v>
      </c>
      <c r="J284" t="s">
        <v>413</v>
      </c>
      <c r="K284" t="str">
        <f>+Temas[[#This Row],[id_Tema]]&amp;" "&amp;Temas[[#This Row],[Tema]]</f>
        <v>24.03.04 Pobreza por Sexo</v>
      </c>
    </row>
    <row r="285" spans="9:11" x14ac:dyDescent="0.3">
      <c r="I285" t="s">
        <v>3510</v>
      </c>
      <c r="J285" t="s">
        <v>3440</v>
      </c>
      <c r="K285" t="str">
        <f>+Temas[[#This Row],[id_Tema]]&amp;" "&amp;Temas[[#This Row],[Tema]]</f>
        <v>24.04. (en blanco)</v>
      </c>
    </row>
    <row r="286" spans="9:11" x14ac:dyDescent="0.3">
      <c r="I286" t="s">
        <v>3418</v>
      </c>
      <c r="J286" t="s">
        <v>168</v>
      </c>
      <c r="K286" t="str">
        <f>+Temas[[#This Row],[id_Tema]]&amp;" "&amp;Temas[[#This Row],[Tema]]</f>
        <v>25.01.01 Internet Fijo</v>
      </c>
    </row>
    <row r="287" spans="9:11" x14ac:dyDescent="0.3">
      <c r="I287" t="s">
        <v>3419</v>
      </c>
      <c r="J287" t="s">
        <v>179</v>
      </c>
      <c r="K287" t="str">
        <f>+Temas[[#This Row],[id_Tema]]&amp;" "&amp;Temas[[#This Row],[Tema]]</f>
        <v>25.02.01 Televisión de Pago</v>
      </c>
    </row>
    <row r="288" spans="9:11" x14ac:dyDescent="0.3">
      <c r="I288" t="s">
        <v>3420</v>
      </c>
      <c r="J288" t="s">
        <v>206</v>
      </c>
      <c r="K288" t="str">
        <f>+Temas[[#This Row],[id_Tema]]&amp;" "&amp;Temas[[#This Row],[Tema]]</f>
        <v>26.01.01 Plazas de Peajes y Pórticos</v>
      </c>
    </row>
    <row r="289" spans="9:11" x14ac:dyDescent="0.3">
      <c r="I289" t="s">
        <v>3421</v>
      </c>
      <c r="J289" t="s">
        <v>207</v>
      </c>
      <c r="K289" t="str">
        <f>+Temas[[#This Row],[id_Tema]]&amp;" "&amp;Temas[[#This Row],[Tema]]</f>
        <v>26.01.02 Pórticos</v>
      </c>
    </row>
    <row r="290" spans="9:11" x14ac:dyDescent="0.3">
      <c r="I290" t="s">
        <v>3422</v>
      </c>
      <c r="J290" t="s">
        <v>211</v>
      </c>
      <c r="K290" t="str">
        <f>+Temas[[#This Row],[id_Tema]]&amp;" "&amp;Temas[[#This Row],[Tema]]</f>
        <v>26.02.01 Carga Efectiva</v>
      </c>
    </row>
    <row r="291" spans="9:11" x14ac:dyDescent="0.3">
      <c r="I291" t="s">
        <v>3423</v>
      </c>
      <c r="J291" t="s">
        <v>210</v>
      </c>
      <c r="K291" t="str">
        <f>+Temas[[#This Row],[id_Tema]]&amp;" "&amp;Temas[[#This Row],[Tema]]</f>
        <v>26.02.02 Carga Portuaria</v>
      </c>
    </row>
    <row r="292" spans="9:11" x14ac:dyDescent="0.3">
      <c r="I292" t="s">
        <v>3424</v>
      </c>
      <c r="J292" t="s">
        <v>210</v>
      </c>
      <c r="K292" t="str">
        <f>+Temas[[#This Row],[id_Tema]]&amp;" "&amp;Temas[[#This Row],[Tema]]</f>
        <v>26.03.01 Carga Portuaria</v>
      </c>
    </row>
    <row r="293" spans="9:11" x14ac:dyDescent="0.3">
      <c r="I293" t="s">
        <v>3425</v>
      </c>
      <c r="J293" t="s">
        <v>212</v>
      </c>
      <c r="K293" t="str">
        <f>+Temas[[#This Row],[id_Tema]]&amp;" "&amp;Temas[[#This Row],[Tema]]</f>
        <v>26.03.02 Contenedores</v>
      </c>
    </row>
    <row r="294" spans="9:11" x14ac:dyDescent="0.3">
      <c r="I294" t="s">
        <v>3426</v>
      </c>
      <c r="J294" t="s">
        <v>198</v>
      </c>
      <c r="K294" t="str">
        <f>+Temas[[#This Row],[id_Tema]]&amp;" "&amp;Temas[[#This Row],[Tema]]</f>
        <v>26.04.01 Parque Vehicular</v>
      </c>
    </row>
    <row r="295" spans="9:11" x14ac:dyDescent="0.3">
      <c r="I295" t="s">
        <v>3427</v>
      </c>
      <c r="J295" t="s">
        <v>198</v>
      </c>
      <c r="K295" t="str">
        <f>+Temas[[#This Row],[id_Tema]]&amp;" "&amp;Temas[[#This Row],[Tema]]</f>
        <v>26.05.01 Parque Vehicular</v>
      </c>
    </row>
    <row r="296" spans="9:11" x14ac:dyDescent="0.3">
      <c r="I296" t="s">
        <v>3428</v>
      </c>
      <c r="J296" t="s">
        <v>213</v>
      </c>
      <c r="K296" t="str">
        <f>+Temas[[#This Row],[id_Tema]]&amp;" "&amp;Temas[[#This Row],[Tema]]</f>
        <v>27.01.01 Emergencias</v>
      </c>
    </row>
    <row r="297" spans="9:11" x14ac:dyDescent="0.3">
      <c r="I297" t="s">
        <v>3429</v>
      </c>
      <c r="J297" t="s">
        <v>182</v>
      </c>
      <c r="K297" t="str">
        <f>+Temas[[#This Row],[id_Tema]]&amp;" "&amp;Temas[[#This Row],[Tema]]</f>
        <v>28.01.01 Delitos Violentos</v>
      </c>
    </row>
    <row r="298" spans="9:11" x14ac:dyDescent="0.3">
      <c r="I298" t="s">
        <v>3430</v>
      </c>
      <c r="J298" t="s">
        <v>1171</v>
      </c>
      <c r="K298" t="str">
        <f>+Temas[[#This Row],[id_Tema]]&amp;" "&amp;Temas[[#This Row],[Tema]]</f>
        <v>28.01.02 Sentencias</v>
      </c>
    </row>
    <row r="299" spans="9:11" x14ac:dyDescent="0.3">
      <c r="I299" t="s">
        <v>3431</v>
      </c>
      <c r="J299" t="s">
        <v>401</v>
      </c>
      <c r="K299" t="str">
        <f>+Temas[[#This Row],[id_Tema]]&amp;" "&amp;Temas[[#This Row],[Tema]]</f>
        <v>28.02.01 Aprehensiones</v>
      </c>
    </row>
    <row r="300" spans="9:11" x14ac:dyDescent="0.3">
      <c r="I300" t="s">
        <v>3432</v>
      </c>
      <c r="J300" t="s">
        <v>69</v>
      </c>
      <c r="K300" t="str">
        <f>+Temas[[#This Row],[id_Tema]]&amp;" "&amp;Temas[[#This Row],[Tema]]</f>
        <v>28.02.02 Casos Policiales</v>
      </c>
    </row>
    <row r="301" spans="9:11" x14ac:dyDescent="0.3">
      <c r="I301" t="s">
        <v>3433</v>
      </c>
      <c r="J301" t="s">
        <v>70</v>
      </c>
      <c r="K301" t="str">
        <f>+Temas[[#This Row],[id_Tema]]&amp;" "&amp;Temas[[#This Row],[Tema]]</f>
        <v>28.02.03 Denuncias</v>
      </c>
    </row>
    <row r="302" spans="9:11" x14ac:dyDescent="0.3">
      <c r="I302" t="s">
        <v>3434</v>
      </c>
      <c r="J302" t="s">
        <v>71</v>
      </c>
      <c r="K302" t="str">
        <f>+Temas[[#This Row],[id_Tema]]&amp;" "&amp;Temas[[#This Row],[Tema]]</f>
        <v>28.02.04 Detenciones</v>
      </c>
    </row>
    <row r="303" spans="9:11" x14ac:dyDescent="0.3">
      <c r="I303" t="s">
        <v>3435</v>
      </c>
      <c r="J303" t="s">
        <v>401</v>
      </c>
      <c r="K303" t="str">
        <f>+Temas[[#This Row],[id_Tema]]&amp;" "&amp;Temas[[#This Row],[Tema]]</f>
        <v>28.03.01 Aprehensiones</v>
      </c>
    </row>
    <row r="304" spans="9:11" x14ac:dyDescent="0.3">
      <c r="I304" t="s">
        <v>3436</v>
      </c>
      <c r="J304" t="s">
        <v>69</v>
      </c>
      <c r="K304" t="str">
        <f>+Temas[[#This Row],[id_Tema]]&amp;" "&amp;Temas[[#This Row],[Tema]]</f>
        <v>28.03.02 Casos Policiales</v>
      </c>
    </row>
    <row r="305" spans="9:11" x14ac:dyDescent="0.3">
      <c r="I305" t="s">
        <v>3437</v>
      </c>
      <c r="J305" t="s">
        <v>70</v>
      </c>
      <c r="K305" t="str">
        <f>+Temas[[#This Row],[id_Tema]]&amp;" "&amp;Temas[[#This Row],[Tema]]</f>
        <v>28.03.03 Denuncias</v>
      </c>
    </row>
    <row r="306" spans="9:11" x14ac:dyDescent="0.3">
      <c r="I306" t="s">
        <v>3438</v>
      </c>
      <c r="J306" t="s">
        <v>71</v>
      </c>
      <c r="K306" t="str">
        <f>+Temas[[#This Row],[id_Tema]]&amp;" "&amp;Temas[[#This Row],[Tema]]</f>
        <v>28.03.04 Detenciones</v>
      </c>
    </row>
    <row r="307" spans="9:11" x14ac:dyDescent="0.3">
      <c r="I307" t="s">
        <v>3511</v>
      </c>
      <c r="J307" t="s">
        <v>2839</v>
      </c>
      <c r="K307" t="str">
        <f>+Temas[[#This Row],[id_Tema]]&amp;" "&amp;Temas[[#This Row],[Tema]]</f>
        <v>29.01.01 DS01</v>
      </c>
    </row>
    <row r="308" spans="9:11" x14ac:dyDescent="0.3">
      <c r="I308" t="s">
        <v>3512</v>
      </c>
      <c r="J308" t="s">
        <v>2835</v>
      </c>
      <c r="K308" t="str">
        <f>+Temas[[#This Row],[id_Tema]]&amp;" "&amp;Temas[[#This Row],[Tema]]</f>
        <v>29.01.02 DS49</v>
      </c>
    </row>
  </sheetData>
  <phoneticPr fontId="2"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M1234"/>
  <sheetViews>
    <sheetView topLeftCell="B82" workbookViewId="0">
      <selection activeCell="E93" sqref="E93"/>
    </sheetView>
  </sheetViews>
  <sheetFormatPr baseColWidth="10" defaultRowHeight="14.4" x14ac:dyDescent="0.3"/>
  <cols>
    <col min="5" max="5" width="31.21875" bestFit="1" customWidth="1"/>
    <col min="6" max="6" width="47.44140625" bestFit="1" customWidth="1"/>
    <col min="7" max="7" width="29.21875" customWidth="1"/>
    <col min="10" max="10" width="17" customWidth="1"/>
    <col min="11" max="11" width="24.109375" customWidth="1"/>
    <col min="12" max="12" width="21.6640625" customWidth="1"/>
    <col min="13" max="13" width="93.44140625" bestFit="1" customWidth="1"/>
  </cols>
  <sheetData>
    <row r="3" spans="1:13" x14ac:dyDescent="0.3">
      <c r="A3" t="s">
        <v>3070</v>
      </c>
      <c r="B3" t="s">
        <v>3099</v>
      </c>
      <c r="C3" t="s">
        <v>3172</v>
      </c>
      <c r="D3" t="s">
        <v>3439</v>
      </c>
      <c r="J3" s="9" t="s">
        <v>1</v>
      </c>
      <c r="K3" s="9" t="s">
        <v>2</v>
      </c>
      <c r="L3" s="9" t="s">
        <v>3</v>
      </c>
      <c r="M3" s="9" t="s">
        <v>4</v>
      </c>
    </row>
    <row r="4" spans="1:13" x14ac:dyDescent="0.3">
      <c r="A4" t="str">
        <f>_xlfn.XLOOKUP(J4,Sectores[Sector],Sectores[id_Sector],FALSE)</f>
        <v>01</v>
      </c>
      <c r="B4" t="str">
        <f>_xlfn.XLOOKUP(K4,Contenido[Contenido],Contenido[id_contenido])</f>
        <v>01.01</v>
      </c>
      <c r="C4" t="str">
        <f>_xlfn.XLOOKUP(L4,Temas[Tema],Temas[id_Tema],FALSE)</f>
        <v>01.01.01</v>
      </c>
      <c r="D4" t="s">
        <v>3071</v>
      </c>
      <c r="E4" t="str">
        <f>+A4&amp;" "&amp;J4</f>
        <v>01 Acuicultura</v>
      </c>
      <c r="F4" t="str">
        <f>+B4&amp;" "&amp;K4</f>
        <v>01.01 Especies Animales</v>
      </c>
      <c r="G4" t="str">
        <f>+C4&amp;" "&amp;L4</f>
        <v>01.01.01 Moluscos</v>
      </c>
      <c r="J4" t="s">
        <v>184</v>
      </c>
      <c r="K4" t="s">
        <v>348</v>
      </c>
      <c r="L4" t="s">
        <v>190</v>
      </c>
      <c r="M4" t="s">
        <v>443</v>
      </c>
    </row>
    <row r="5" spans="1:13" x14ac:dyDescent="0.3">
      <c r="A5" t="str">
        <f>_xlfn.XLOOKUP(J5,Sectores[Sector],Sectores[id_Sector],FALSE)</f>
        <v>01</v>
      </c>
      <c r="B5" t="str">
        <f>_xlfn.XLOOKUP(K5,Contenido[Contenido],Contenido[id_contenido])</f>
        <v>01.01</v>
      </c>
      <c r="C5" t="str">
        <f>_xlfn.XLOOKUP(L5,Temas[Tema],Temas[id_Tema],FALSE)</f>
        <v>01.01.01</v>
      </c>
      <c r="D5" t="s">
        <v>3072</v>
      </c>
      <c r="E5" t="str">
        <f t="shared" ref="E5:E68" si="0">+A5&amp;" "&amp;J5</f>
        <v>01 Acuicultura</v>
      </c>
      <c r="F5" t="str">
        <f t="shared" ref="F5:F68" si="1">+B5&amp;" "&amp;K5</f>
        <v>01.01 Especies Animales</v>
      </c>
      <c r="G5" t="str">
        <f t="shared" ref="G5:G68" si="2">+C5&amp;" "&amp;L5</f>
        <v>01.01.01 Moluscos</v>
      </c>
      <c r="J5" t="s">
        <v>184</v>
      </c>
      <c r="K5" t="s">
        <v>348</v>
      </c>
      <c r="L5" t="s">
        <v>190</v>
      </c>
      <c r="M5" t="s">
        <v>444</v>
      </c>
    </row>
    <row r="6" spans="1:13" x14ac:dyDescent="0.3">
      <c r="A6" t="str">
        <f>_xlfn.XLOOKUP(J6,Sectores[Sector],Sectores[id_Sector],FALSE)</f>
        <v>01</v>
      </c>
      <c r="B6" t="str">
        <f>_xlfn.XLOOKUP(K6,Contenido[Contenido],Contenido[id_contenido])</f>
        <v>01.01</v>
      </c>
      <c r="C6" t="str">
        <f>_xlfn.XLOOKUP(L6,Temas[Tema],Temas[id_Tema],FALSE)</f>
        <v>01.01.02</v>
      </c>
      <c r="D6" t="s">
        <v>3071</v>
      </c>
      <c r="E6" t="str">
        <f t="shared" si="0"/>
        <v>01 Acuicultura</v>
      </c>
      <c r="F6" t="str">
        <f t="shared" si="1"/>
        <v>01.01 Especies Animales</v>
      </c>
      <c r="G6" t="str">
        <f t="shared" si="2"/>
        <v>01.01.02 Peces</v>
      </c>
      <c r="J6" t="s">
        <v>184</v>
      </c>
      <c r="K6" t="s">
        <v>348</v>
      </c>
      <c r="L6" t="s">
        <v>191</v>
      </c>
      <c r="M6" t="s">
        <v>448</v>
      </c>
    </row>
    <row r="7" spans="1:13" x14ac:dyDescent="0.3">
      <c r="A7" t="str">
        <f>_xlfn.XLOOKUP(J7,Sectores[Sector],Sectores[id_Sector],FALSE)</f>
        <v>01</v>
      </c>
      <c r="B7" t="str">
        <f>_xlfn.XLOOKUP(K7,Contenido[Contenido],Contenido[id_contenido])</f>
        <v>01.01</v>
      </c>
      <c r="C7" t="str">
        <f>_xlfn.XLOOKUP(L7,Temas[Tema],Temas[id_Tema],FALSE)</f>
        <v>01.01.02</v>
      </c>
      <c r="D7" t="s">
        <v>3072</v>
      </c>
      <c r="E7" t="str">
        <f t="shared" si="0"/>
        <v>01 Acuicultura</v>
      </c>
      <c r="F7" t="str">
        <f t="shared" si="1"/>
        <v>01.01 Especies Animales</v>
      </c>
      <c r="G7" t="str">
        <f t="shared" si="2"/>
        <v>01.01.02 Peces</v>
      </c>
      <c r="J7" t="s">
        <v>184</v>
      </c>
      <c r="K7" t="s">
        <v>348</v>
      </c>
      <c r="L7" t="s">
        <v>191</v>
      </c>
      <c r="M7" t="s">
        <v>445</v>
      </c>
    </row>
    <row r="8" spans="1:13" x14ac:dyDescent="0.3">
      <c r="A8" t="str">
        <f>_xlfn.XLOOKUP(J8,Sectores[Sector],Sectores[id_Sector],FALSE)</f>
        <v>01</v>
      </c>
      <c r="B8" t="str">
        <f>_xlfn.XLOOKUP(K8,Contenido[Contenido],Contenido[id_contenido])</f>
        <v>01.01</v>
      </c>
      <c r="C8" t="str">
        <f>_xlfn.XLOOKUP(L8,Temas[Tema],Temas[id_Tema],FALSE)</f>
        <v>01.01.02</v>
      </c>
      <c r="D8" t="s">
        <v>3073</v>
      </c>
      <c r="E8" t="str">
        <f t="shared" si="0"/>
        <v>01 Acuicultura</v>
      </c>
      <c r="F8" t="str">
        <f t="shared" si="1"/>
        <v>01.01 Especies Animales</v>
      </c>
      <c r="G8" t="str">
        <f t="shared" si="2"/>
        <v>01.01.02 Peces</v>
      </c>
      <c r="J8" t="s">
        <v>184</v>
      </c>
      <c r="K8" t="s">
        <v>348</v>
      </c>
      <c r="L8" t="s">
        <v>191</v>
      </c>
      <c r="M8" t="s">
        <v>446</v>
      </c>
    </row>
    <row r="9" spans="1:13" x14ac:dyDescent="0.3">
      <c r="A9" t="str">
        <f>_xlfn.XLOOKUP(J9,Sectores[Sector],Sectores[id_Sector],FALSE)</f>
        <v>01</v>
      </c>
      <c r="B9" t="str">
        <f>_xlfn.XLOOKUP(K9,Contenido[Contenido],Contenido[id_contenido])</f>
        <v>01.01</v>
      </c>
      <c r="C9" t="str">
        <f>_xlfn.XLOOKUP(L9,Temas[Tema],Temas[id_Tema],FALSE)</f>
        <v>01.01.02</v>
      </c>
      <c r="D9" t="s">
        <v>3074</v>
      </c>
      <c r="E9" t="str">
        <f t="shared" si="0"/>
        <v>01 Acuicultura</v>
      </c>
      <c r="F9" t="str">
        <f t="shared" si="1"/>
        <v>01.01 Especies Animales</v>
      </c>
      <c r="G9" t="str">
        <f t="shared" si="2"/>
        <v>01.01.02 Peces</v>
      </c>
      <c r="J9" t="s">
        <v>184</v>
      </c>
      <c r="K9" t="s">
        <v>348</v>
      </c>
      <c r="L9" t="s">
        <v>191</v>
      </c>
      <c r="M9" t="s">
        <v>447</v>
      </c>
    </row>
    <row r="10" spans="1:13" x14ac:dyDescent="0.3">
      <c r="A10" t="str">
        <f>_xlfn.XLOOKUP(J10,Sectores[Sector],Sectores[id_Sector],FALSE)</f>
        <v>01</v>
      </c>
      <c r="B10" t="str">
        <f>_xlfn.XLOOKUP(K10,Contenido[Contenido],Contenido[id_contenido])</f>
        <v>01.01</v>
      </c>
      <c r="C10" t="str">
        <f>_xlfn.XLOOKUP(L10,Temas[Tema],Temas[id_Tema],FALSE)</f>
        <v>01.01.03</v>
      </c>
      <c r="D10" t="s">
        <v>3071</v>
      </c>
      <c r="E10" t="str">
        <f t="shared" si="0"/>
        <v>01 Acuicultura</v>
      </c>
      <c r="F10" t="str">
        <f t="shared" si="1"/>
        <v>01.01 Especies Animales</v>
      </c>
      <c r="G10" t="str">
        <f t="shared" si="2"/>
        <v>01.01.03 Resto</v>
      </c>
      <c r="J10" t="s">
        <v>184</v>
      </c>
      <c r="K10" t="s">
        <v>348</v>
      </c>
      <c r="L10" t="s">
        <v>192</v>
      </c>
      <c r="M10" t="s">
        <v>184</v>
      </c>
    </row>
    <row r="11" spans="1:13" x14ac:dyDescent="0.3">
      <c r="A11" t="str">
        <f>_xlfn.XLOOKUP(J11,Sectores[Sector],Sectores[id_Sector],FALSE)</f>
        <v>01</v>
      </c>
      <c r="B11" t="str">
        <f>_xlfn.XLOOKUP(K11,Contenido[Contenido],Contenido[id_contenido])</f>
        <v>01.02</v>
      </c>
      <c r="C11" t="str">
        <f>_xlfn.XLOOKUP(L11,Temas[Tema],Temas[id_Tema],FALSE)</f>
        <v>01.02.01</v>
      </c>
      <c r="D11" t="s">
        <v>3071</v>
      </c>
      <c r="E11" t="str">
        <f t="shared" si="0"/>
        <v>01 Acuicultura</v>
      </c>
      <c r="F11" t="str">
        <f t="shared" si="1"/>
        <v>01.02 Especies Vegetales</v>
      </c>
      <c r="G11" t="str">
        <f t="shared" si="2"/>
        <v>01.02.01 Algas</v>
      </c>
      <c r="J11" t="s">
        <v>184</v>
      </c>
      <c r="K11" t="s">
        <v>347</v>
      </c>
      <c r="L11" t="s">
        <v>189</v>
      </c>
      <c r="M11" t="s">
        <v>442</v>
      </c>
    </row>
    <row r="12" spans="1:13" x14ac:dyDescent="0.3">
      <c r="A12" t="str">
        <f>_xlfn.XLOOKUP(J12,Sectores[Sector],Sectores[id_Sector],FALSE)</f>
        <v>01</v>
      </c>
      <c r="B12" t="str">
        <f>_xlfn.XLOOKUP(K12,Contenido[Contenido],Contenido[id_contenido])</f>
        <v>01.03</v>
      </c>
      <c r="C12" t="str">
        <f>_xlfn.XLOOKUP(L12,Temas[Tema],Temas[id_Tema],FALSE)</f>
        <v>01.03.01</v>
      </c>
      <c r="D12" t="s">
        <v>3071</v>
      </c>
      <c r="E12" t="str">
        <f t="shared" si="0"/>
        <v>01 Acuicultura</v>
      </c>
      <c r="F12" t="str">
        <f t="shared" si="1"/>
        <v>01.03 Todas las especies</v>
      </c>
      <c r="G12" t="str">
        <f t="shared" si="2"/>
        <v>01.03.01 Cosechas Acuícolas</v>
      </c>
      <c r="J12" t="s">
        <v>184</v>
      </c>
      <c r="K12" t="s">
        <v>490</v>
      </c>
      <c r="L12" t="s">
        <v>489</v>
      </c>
      <c r="M12" t="s">
        <v>184</v>
      </c>
    </row>
    <row r="13" spans="1:13" x14ac:dyDescent="0.3">
      <c r="A13" t="str">
        <f>_xlfn.XLOOKUP(J13,Sectores[Sector],Sectores[id_Sector],FALSE)</f>
        <v>02</v>
      </c>
      <c r="B13" t="str">
        <f>_xlfn.XLOOKUP(K13,Contenido[Contenido],Contenido[id_contenido])</f>
        <v>04.01</v>
      </c>
      <c r="C13" t="str">
        <f>_xlfn.XLOOKUP(L13,Temas[Tema],Temas[id_Tema],FALSE)</f>
        <v>02.01.01</v>
      </c>
      <c r="D13" t="s">
        <v>3071</v>
      </c>
      <c r="E13" t="str">
        <f t="shared" si="0"/>
        <v>02 Agricultura</v>
      </c>
      <c r="F13" t="str">
        <f t="shared" si="1"/>
        <v>04.01 Exportaciones</v>
      </c>
      <c r="G13" t="str">
        <f t="shared" si="2"/>
        <v>02.01.01 Frutas</v>
      </c>
      <c r="J13" t="s">
        <v>31</v>
      </c>
      <c r="K13" t="s">
        <v>48</v>
      </c>
      <c r="L13" t="s">
        <v>2769</v>
      </c>
      <c r="M13" t="s">
        <v>2770</v>
      </c>
    </row>
    <row r="14" spans="1:13" x14ac:dyDescent="0.3">
      <c r="A14" t="str">
        <f>_xlfn.XLOOKUP(J14,Sectores[Sector],Sectores[id_Sector],FALSE)</f>
        <v>02</v>
      </c>
      <c r="B14" t="str">
        <f>_xlfn.XLOOKUP(K14,Contenido[Contenido],Contenido[id_contenido])</f>
        <v>04.01</v>
      </c>
      <c r="C14" t="str">
        <f>_xlfn.XLOOKUP(L14,Temas[Tema],Temas[id_Tema],FALSE)</f>
        <v>02.01.01</v>
      </c>
      <c r="D14" t="s">
        <v>3072</v>
      </c>
      <c r="E14" t="str">
        <f t="shared" si="0"/>
        <v>02 Agricultura</v>
      </c>
      <c r="F14" t="str">
        <f t="shared" si="1"/>
        <v>04.01 Exportaciones</v>
      </c>
      <c r="G14" t="str">
        <f t="shared" si="2"/>
        <v>02.01.01 Frutas</v>
      </c>
      <c r="J14" t="s">
        <v>31</v>
      </c>
      <c r="K14" t="s">
        <v>48</v>
      </c>
      <c r="L14" t="s">
        <v>2769</v>
      </c>
      <c r="M14" t="s">
        <v>2773</v>
      </c>
    </row>
    <row r="15" spans="1:13" x14ac:dyDescent="0.3">
      <c r="A15" t="str">
        <f>_xlfn.XLOOKUP(J15,Sectores[Sector],Sectores[id_Sector],FALSE)</f>
        <v>02</v>
      </c>
      <c r="B15" t="str">
        <f>_xlfn.XLOOKUP(K15,Contenido[Contenido],Contenido[id_contenido])</f>
        <v>04.01</v>
      </c>
      <c r="C15" t="str">
        <f>_xlfn.XLOOKUP(L15,Temas[Tema],Temas[id_Tema],FALSE)</f>
        <v>02.01.01</v>
      </c>
      <c r="D15" t="s">
        <v>3073</v>
      </c>
      <c r="E15" t="str">
        <f t="shared" si="0"/>
        <v>02 Agricultura</v>
      </c>
      <c r="F15" t="str">
        <f t="shared" si="1"/>
        <v>04.01 Exportaciones</v>
      </c>
      <c r="G15" t="str">
        <f t="shared" si="2"/>
        <v>02.01.01 Frutas</v>
      </c>
      <c r="J15" t="s">
        <v>31</v>
      </c>
      <c r="K15" t="s">
        <v>48</v>
      </c>
      <c r="L15" t="s">
        <v>2769</v>
      </c>
      <c r="M15" t="s">
        <v>2775</v>
      </c>
    </row>
    <row r="16" spans="1:13" x14ac:dyDescent="0.3">
      <c r="A16" t="str">
        <f>_xlfn.XLOOKUP(J16,Sectores[Sector],Sectores[id_Sector],FALSE)</f>
        <v>02</v>
      </c>
      <c r="B16" t="str">
        <f>_xlfn.XLOOKUP(K16,Contenido[Contenido],Contenido[id_contenido])</f>
        <v>04.01</v>
      </c>
      <c r="C16" t="str">
        <f>_xlfn.XLOOKUP(L16,Temas[Tema],Temas[id_Tema],FALSE)</f>
        <v>02.01.01</v>
      </c>
      <c r="D16" t="s">
        <v>3074</v>
      </c>
      <c r="E16" t="str">
        <f t="shared" si="0"/>
        <v>02 Agricultura</v>
      </c>
      <c r="F16" t="str">
        <f t="shared" si="1"/>
        <v>04.01 Exportaciones</v>
      </c>
      <c r="G16" t="str">
        <f t="shared" si="2"/>
        <v>02.01.01 Frutas</v>
      </c>
      <c r="J16" t="s">
        <v>31</v>
      </c>
      <c r="K16" t="s">
        <v>48</v>
      </c>
      <c r="L16" t="s">
        <v>2769</v>
      </c>
      <c r="M16" t="s">
        <v>2777</v>
      </c>
    </row>
    <row r="17" spans="1:13" x14ac:dyDescent="0.3">
      <c r="A17" t="str">
        <f>_xlfn.XLOOKUP(J17,Sectores[Sector],Sectores[id_Sector],FALSE)</f>
        <v>02</v>
      </c>
      <c r="B17" t="str">
        <f>_xlfn.XLOOKUP(K17,Contenido[Contenido],Contenido[id_contenido])</f>
        <v>04.01</v>
      </c>
      <c r="C17" t="str">
        <f>_xlfn.XLOOKUP(L17,Temas[Tema],Temas[id_Tema],FALSE)</f>
        <v>02.01.01</v>
      </c>
      <c r="D17" t="s">
        <v>3075</v>
      </c>
      <c r="E17" t="str">
        <f t="shared" si="0"/>
        <v>02 Agricultura</v>
      </c>
      <c r="F17" t="str">
        <f t="shared" si="1"/>
        <v>04.01 Exportaciones</v>
      </c>
      <c r="G17" t="str">
        <f t="shared" si="2"/>
        <v>02.01.01 Frutas</v>
      </c>
      <c r="J17" t="s">
        <v>31</v>
      </c>
      <c r="K17" t="s">
        <v>48</v>
      </c>
      <c r="L17" t="s">
        <v>2769</v>
      </c>
      <c r="M17" t="s">
        <v>2779</v>
      </c>
    </row>
    <row r="18" spans="1:13" x14ac:dyDescent="0.3">
      <c r="A18" t="str">
        <f>_xlfn.XLOOKUP(J18,Sectores[Sector],Sectores[id_Sector],FALSE)</f>
        <v>02</v>
      </c>
      <c r="B18" t="str">
        <f>_xlfn.XLOOKUP(K18,Contenido[Contenido],Contenido[id_contenido])</f>
        <v>04.01</v>
      </c>
      <c r="C18" t="str">
        <f>_xlfn.XLOOKUP(L18,Temas[Tema],Temas[id_Tema],FALSE)</f>
        <v>02.01.01</v>
      </c>
      <c r="D18" t="s">
        <v>3076</v>
      </c>
      <c r="E18" t="str">
        <f t="shared" si="0"/>
        <v>02 Agricultura</v>
      </c>
      <c r="F18" t="str">
        <f t="shared" si="1"/>
        <v>04.01 Exportaciones</v>
      </c>
      <c r="G18" t="str">
        <f t="shared" si="2"/>
        <v>02.01.01 Frutas</v>
      </c>
      <c r="J18" t="s">
        <v>31</v>
      </c>
      <c r="K18" t="s">
        <v>48</v>
      </c>
      <c r="L18" t="s">
        <v>2769</v>
      </c>
      <c r="M18" t="s">
        <v>2781</v>
      </c>
    </row>
    <row r="19" spans="1:13" x14ac:dyDescent="0.3">
      <c r="A19" t="str">
        <f>_xlfn.XLOOKUP(J19,Sectores[Sector],Sectores[id_Sector],FALSE)</f>
        <v>02</v>
      </c>
      <c r="B19" t="str">
        <f>_xlfn.XLOOKUP(K19,Contenido[Contenido],Contenido[id_contenido])</f>
        <v>04.01</v>
      </c>
      <c r="C19" t="str">
        <f>_xlfn.XLOOKUP(L19,Temas[Tema],Temas[id_Tema],FALSE)</f>
        <v>02.01.01</v>
      </c>
      <c r="D19" t="s">
        <v>3077</v>
      </c>
      <c r="E19" t="str">
        <f t="shared" si="0"/>
        <v>02 Agricultura</v>
      </c>
      <c r="F19" t="str">
        <f t="shared" si="1"/>
        <v>04.01 Exportaciones</v>
      </c>
      <c r="G19" t="str">
        <f t="shared" si="2"/>
        <v>02.01.01 Frutas</v>
      </c>
      <c r="J19" t="s">
        <v>31</v>
      </c>
      <c r="K19" t="s">
        <v>48</v>
      </c>
      <c r="L19" t="s">
        <v>2769</v>
      </c>
      <c r="M19" t="s">
        <v>2795</v>
      </c>
    </row>
    <row r="20" spans="1:13" x14ac:dyDescent="0.3">
      <c r="A20" t="str">
        <f>_xlfn.XLOOKUP(J20,Sectores[Sector],Sectores[id_Sector],FALSE)</f>
        <v>02</v>
      </c>
      <c r="B20" t="str">
        <f>_xlfn.XLOOKUP(K20,Contenido[Contenido],Contenido[id_contenido])</f>
        <v>04.01</v>
      </c>
      <c r="C20" t="str">
        <f>_xlfn.XLOOKUP(L20,Temas[Tema],Temas[id_Tema],FALSE)</f>
        <v>02.01.01</v>
      </c>
      <c r="D20" t="s">
        <v>3078</v>
      </c>
      <c r="E20" t="str">
        <f t="shared" si="0"/>
        <v>02 Agricultura</v>
      </c>
      <c r="F20" t="str">
        <f t="shared" si="1"/>
        <v>04.01 Exportaciones</v>
      </c>
      <c r="G20" t="str">
        <f t="shared" si="2"/>
        <v>02.01.01 Frutas</v>
      </c>
      <c r="J20" t="s">
        <v>31</v>
      </c>
      <c r="K20" t="s">
        <v>48</v>
      </c>
      <c r="L20" t="s">
        <v>2769</v>
      </c>
      <c r="M20" t="s">
        <v>194</v>
      </c>
    </row>
    <row r="21" spans="1:13" x14ac:dyDescent="0.3">
      <c r="A21" t="str">
        <f>_xlfn.XLOOKUP(J21,Sectores[Sector],Sectores[id_Sector],FALSE)</f>
        <v>02</v>
      </c>
      <c r="B21" t="str">
        <f>_xlfn.XLOOKUP(K21,Contenido[Contenido],Contenido[id_contenido])</f>
        <v>04.01</v>
      </c>
      <c r="C21" t="str">
        <f>_xlfn.XLOOKUP(L21,Temas[Tema],Temas[id_Tema],FALSE)</f>
        <v>02.01.01</v>
      </c>
      <c r="D21" t="s">
        <v>3079</v>
      </c>
      <c r="E21" t="str">
        <f t="shared" si="0"/>
        <v>02 Agricultura</v>
      </c>
      <c r="F21" t="str">
        <f t="shared" si="1"/>
        <v>04.01 Exportaciones</v>
      </c>
      <c r="G21" t="str">
        <f t="shared" si="2"/>
        <v>02.01.01 Frutas</v>
      </c>
      <c r="J21" t="s">
        <v>31</v>
      </c>
      <c r="K21" t="s">
        <v>48</v>
      </c>
      <c r="L21" t="s">
        <v>2769</v>
      </c>
      <c r="M21" t="s">
        <v>2784</v>
      </c>
    </row>
    <row r="22" spans="1:13" x14ac:dyDescent="0.3">
      <c r="A22" t="str">
        <f>_xlfn.XLOOKUP(J22,Sectores[Sector],Sectores[id_Sector],FALSE)</f>
        <v>02</v>
      </c>
      <c r="B22" t="str">
        <f>_xlfn.XLOOKUP(K22,Contenido[Contenido],Contenido[id_contenido])</f>
        <v>04.01</v>
      </c>
      <c r="C22" t="str">
        <f>_xlfn.XLOOKUP(L22,Temas[Tema],Temas[id_Tema],FALSE)</f>
        <v>02.01.01</v>
      </c>
      <c r="D22" t="s">
        <v>3080</v>
      </c>
      <c r="E22" t="str">
        <f t="shared" si="0"/>
        <v>02 Agricultura</v>
      </c>
      <c r="F22" t="str">
        <f t="shared" si="1"/>
        <v>04.01 Exportaciones</v>
      </c>
      <c r="G22" t="str">
        <f t="shared" si="2"/>
        <v>02.01.01 Frutas</v>
      </c>
      <c r="J22" t="s">
        <v>31</v>
      </c>
      <c r="K22" t="s">
        <v>48</v>
      </c>
      <c r="L22" t="s">
        <v>2769</v>
      </c>
      <c r="M22" t="s">
        <v>2786</v>
      </c>
    </row>
    <row r="23" spans="1:13" x14ac:dyDescent="0.3">
      <c r="A23" t="str">
        <f>_xlfn.XLOOKUP(J23,Sectores[Sector],Sectores[id_Sector],FALSE)</f>
        <v>02</v>
      </c>
      <c r="B23" t="str">
        <f>_xlfn.XLOOKUP(K23,Contenido[Contenido],Contenido[id_contenido])</f>
        <v>04.02</v>
      </c>
      <c r="C23" t="str">
        <f>_xlfn.XLOOKUP(L23,Temas[Tema],Temas[id_Tema],FALSE)</f>
        <v>02.01.01</v>
      </c>
      <c r="D23" t="s">
        <v>3071</v>
      </c>
      <c r="E23" t="str">
        <f t="shared" si="0"/>
        <v>02 Agricultura</v>
      </c>
      <c r="F23" t="str">
        <f t="shared" si="1"/>
        <v>04.02 Importaciones</v>
      </c>
      <c r="G23" t="str">
        <f t="shared" si="2"/>
        <v>02.01.01 Frutas</v>
      </c>
      <c r="J23" t="s">
        <v>31</v>
      </c>
      <c r="K23" t="s">
        <v>57</v>
      </c>
      <c r="L23" t="s">
        <v>2769</v>
      </c>
      <c r="M23" t="s">
        <v>2770</v>
      </c>
    </row>
    <row r="24" spans="1:13" x14ac:dyDescent="0.3">
      <c r="A24" t="str">
        <f>_xlfn.XLOOKUP(J24,Sectores[Sector],Sectores[id_Sector],FALSE)</f>
        <v>02</v>
      </c>
      <c r="B24" t="str">
        <f>_xlfn.XLOOKUP(K24,Contenido[Contenido],Contenido[id_contenido])</f>
        <v>04.02</v>
      </c>
      <c r="C24" t="str">
        <f>_xlfn.XLOOKUP(L24,Temas[Tema],Temas[id_Tema],FALSE)</f>
        <v>02.01.01</v>
      </c>
      <c r="D24" t="s">
        <v>3072</v>
      </c>
      <c r="E24" t="str">
        <f t="shared" si="0"/>
        <v>02 Agricultura</v>
      </c>
      <c r="F24" t="str">
        <f t="shared" si="1"/>
        <v>04.02 Importaciones</v>
      </c>
      <c r="G24" t="str">
        <f t="shared" si="2"/>
        <v>02.01.01 Frutas</v>
      </c>
      <c r="J24" t="s">
        <v>31</v>
      </c>
      <c r="K24" t="s">
        <v>57</v>
      </c>
      <c r="L24" t="s">
        <v>2769</v>
      </c>
      <c r="M24" t="s">
        <v>2773</v>
      </c>
    </row>
    <row r="25" spans="1:13" x14ac:dyDescent="0.3">
      <c r="A25" t="str">
        <f>_xlfn.XLOOKUP(J25,Sectores[Sector],Sectores[id_Sector],FALSE)</f>
        <v>02</v>
      </c>
      <c r="B25" t="str">
        <f>_xlfn.XLOOKUP(K25,Contenido[Contenido],Contenido[id_contenido])</f>
        <v>04.02</v>
      </c>
      <c r="C25" t="str">
        <f>_xlfn.XLOOKUP(L25,Temas[Tema],Temas[id_Tema],FALSE)</f>
        <v>02.01.01</v>
      </c>
      <c r="D25" t="s">
        <v>3073</v>
      </c>
      <c r="E25" t="str">
        <f t="shared" si="0"/>
        <v>02 Agricultura</v>
      </c>
      <c r="F25" t="str">
        <f t="shared" si="1"/>
        <v>04.02 Importaciones</v>
      </c>
      <c r="G25" t="str">
        <f t="shared" si="2"/>
        <v>02.01.01 Frutas</v>
      </c>
      <c r="J25" t="s">
        <v>31</v>
      </c>
      <c r="K25" t="s">
        <v>57</v>
      </c>
      <c r="L25" t="s">
        <v>2769</v>
      </c>
      <c r="M25" t="s">
        <v>2775</v>
      </c>
    </row>
    <row r="26" spans="1:13" x14ac:dyDescent="0.3">
      <c r="A26" t="str">
        <f>_xlfn.XLOOKUP(J26,Sectores[Sector],Sectores[id_Sector],FALSE)</f>
        <v>02</v>
      </c>
      <c r="B26" t="str">
        <f>_xlfn.XLOOKUP(K26,Contenido[Contenido],Contenido[id_contenido])</f>
        <v>04.02</v>
      </c>
      <c r="C26" t="str">
        <f>_xlfn.XLOOKUP(L26,Temas[Tema],Temas[id_Tema],FALSE)</f>
        <v>02.01.01</v>
      </c>
      <c r="D26" t="s">
        <v>3074</v>
      </c>
      <c r="E26" t="str">
        <f t="shared" si="0"/>
        <v>02 Agricultura</v>
      </c>
      <c r="F26" t="str">
        <f t="shared" si="1"/>
        <v>04.02 Importaciones</v>
      </c>
      <c r="G26" t="str">
        <f t="shared" si="2"/>
        <v>02.01.01 Frutas</v>
      </c>
      <c r="J26" t="s">
        <v>31</v>
      </c>
      <c r="K26" t="s">
        <v>57</v>
      </c>
      <c r="L26" t="s">
        <v>2769</v>
      </c>
      <c r="M26" t="s">
        <v>2777</v>
      </c>
    </row>
    <row r="27" spans="1:13" x14ac:dyDescent="0.3">
      <c r="A27" t="str">
        <f>_xlfn.XLOOKUP(J27,Sectores[Sector],Sectores[id_Sector],FALSE)</f>
        <v>02</v>
      </c>
      <c r="B27" t="str">
        <f>_xlfn.XLOOKUP(K27,Contenido[Contenido],Contenido[id_contenido])</f>
        <v>04.02</v>
      </c>
      <c r="C27" t="str">
        <f>_xlfn.XLOOKUP(L27,Temas[Tema],Temas[id_Tema],FALSE)</f>
        <v>02.01.01</v>
      </c>
      <c r="D27" t="s">
        <v>3075</v>
      </c>
      <c r="E27" t="str">
        <f t="shared" si="0"/>
        <v>02 Agricultura</v>
      </c>
      <c r="F27" t="str">
        <f t="shared" si="1"/>
        <v>04.02 Importaciones</v>
      </c>
      <c r="G27" t="str">
        <f t="shared" si="2"/>
        <v>02.01.01 Frutas</v>
      </c>
      <c r="J27" t="s">
        <v>31</v>
      </c>
      <c r="K27" t="s">
        <v>57</v>
      </c>
      <c r="L27" t="s">
        <v>2769</v>
      </c>
      <c r="M27" t="s">
        <v>2779</v>
      </c>
    </row>
    <row r="28" spans="1:13" x14ac:dyDescent="0.3">
      <c r="A28" t="str">
        <f>_xlfn.XLOOKUP(J28,Sectores[Sector],Sectores[id_Sector],FALSE)</f>
        <v>02</v>
      </c>
      <c r="B28" t="str">
        <f>_xlfn.XLOOKUP(K28,Contenido[Contenido],Contenido[id_contenido])</f>
        <v>04.02</v>
      </c>
      <c r="C28" t="str">
        <f>_xlfn.XLOOKUP(L28,Temas[Tema],Temas[id_Tema],FALSE)</f>
        <v>02.01.01</v>
      </c>
      <c r="D28" t="s">
        <v>3076</v>
      </c>
      <c r="E28" t="str">
        <f t="shared" si="0"/>
        <v>02 Agricultura</v>
      </c>
      <c r="F28" t="str">
        <f t="shared" si="1"/>
        <v>04.02 Importaciones</v>
      </c>
      <c r="G28" t="str">
        <f t="shared" si="2"/>
        <v>02.01.01 Frutas</v>
      </c>
      <c r="J28" t="s">
        <v>31</v>
      </c>
      <c r="K28" t="s">
        <v>57</v>
      </c>
      <c r="L28" t="s">
        <v>2769</v>
      </c>
      <c r="M28" t="s">
        <v>2781</v>
      </c>
    </row>
    <row r="29" spans="1:13" x14ac:dyDescent="0.3">
      <c r="A29" t="str">
        <f>_xlfn.XLOOKUP(J29,Sectores[Sector],Sectores[id_Sector],FALSE)</f>
        <v>02</v>
      </c>
      <c r="B29" t="str">
        <f>_xlfn.XLOOKUP(K29,Contenido[Contenido],Contenido[id_contenido])</f>
        <v>04.02</v>
      </c>
      <c r="C29" t="str">
        <f>_xlfn.XLOOKUP(L29,Temas[Tema],Temas[id_Tema],FALSE)</f>
        <v>02.01.01</v>
      </c>
      <c r="D29" t="s">
        <v>3077</v>
      </c>
      <c r="E29" t="str">
        <f t="shared" si="0"/>
        <v>02 Agricultura</v>
      </c>
      <c r="F29" t="str">
        <f t="shared" si="1"/>
        <v>04.02 Importaciones</v>
      </c>
      <c r="G29" t="str">
        <f t="shared" si="2"/>
        <v>02.01.01 Frutas</v>
      </c>
      <c r="J29" t="s">
        <v>31</v>
      </c>
      <c r="K29" t="s">
        <v>57</v>
      </c>
      <c r="L29" t="s">
        <v>2769</v>
      </c>
      <c r="M29" t="s">
        <v>194</v>
      </c>
    </row>
    <row r="30" spans="1:13" x14ac:dyDescent="0.3">
      <c r="A30" t="str">
        <f>_xlfn.XLOOKUP(J30,Sectores[Sector],Sectores[id_Sector],FALSE)</f>
        <v>02</v>
      </c>
      <c r="B30" t="str">
        <f>_xlfn.XLOOKUP(K30,Contenido[Contenido],Contenido[id_contenido])</f>
        <v>04.02</v>
      </c>
      <c r="C30" t="str">
        <f>_xlfn.XLOOKUP(L30,Temas[Tema],Temas[id_Tema],FALSE)</f>
        <v>02.01.01</v>
      </c>
      <c r="D30" t="s">
        <v>3078</v>
      </c>
      <c r="E30" t="str">
        <f t="shared" si="0"/>
        <v>02 Agricultura</v>
      </c>
      <c r="F30" t="str">
        <f t="shared" si="1"/>
        <v>04.02 Importaciones</v>
      </c>
      <c r="G30" t="str">
        <f t="shared" si="2"/>
        <v>02.01.01 Frutas</v>
      </c>
      <c r="J30" t="s">
        <v>31</v>
      </c>
      <c r="K30" t="s">
        <v>57</v>
      </c>
      <c r="L30" t="s">
        <v>2769</v>
      </c>
      <c r="M30" t="s">
        <v>2784</v>
      </c>
    </row>
    <row r="31" spans="1:13" x14ac:dyDescent="0.3">
      <c r="A31" t="str">
        <f>_xlfn.XLOOKUP(J31,Sectores[Sector],Sectores[id_Sector],FALSE)</f>
        <v>02</v>
      </c>
      <c r="B31" t="str">
        <f>_xlfn.XLOOKUP(K31,Contenido[Contenido],Contenido[id_contenido])</f>
        <v>04.02</v>
      </c>
      <c r="C31" t="str">
        <f>_xlfn.XLOOKUP(L31,Temas[Tema],Temas[id_Tema],FALSE)</f>
        <v>02.01.01</v>
      </c>
      <c r="D31" t="s">
        <v>3079</v>
      </c>
      <c r="E31" t="str">
        <f t="shared" si="0"/>
        <v>02 Agricultura</v>
      </c>
      <c r="F31" t="str">
        <f t="shared" si="1"/>
        <v>04.02 Importaciones</v>
      </c>
      <c r="G31" t="str">
        <f t="shared" si="2"/>
        <v>02.01.01 Frutas</v>
      </c>
      <c r="J31" t="s">
        <v>31</v>
      </c>
      <c r="K31" t="s">
        <v>57</v>
      </c>
      <c r="L31" t="s">
        <v>2769</v>
      </c>
      <c r="M31" t="s">
        <v>2786</v>
      </c>
    </row>
    <row r="32" spans="1:13" x14ac:dyDescent="0.3">
      <c r="A32" t="str">
        <f>_xlfn.XLOOKUP(J32,Sectores[Sector],Sectores[id_Sector],FALSE)</f>
        <v>02</v>
      </c>
      <c r="B32" t="str">
        <f>_xlfn.XLOOKUP(K32,Contenido[Contenido],Contenido[id_contenido])</f>
        <v>02.03</v>
      </c>
      <c r="C32" t="str">
        <f>_xlfn.XLOOKUP(L32,Temas[Tema],Temas[id_Tema],FALSE)</f>
        <v>02.03.01</v>
      </c>
      <c r="D32" t="s">
        <v>3071</v>
      </c>
      <c r="E32" t="str">
        <f t="shared" si="0"/>
        <v>02 Agricultura</v>
      </c>
      <c r="F32" t="str">
        <f t="shared" si="1"/>
        <v>02.03 Producción</v>
      </c>
      <c r="G32" t="str">
        <f t="shared" si="2"/>
        <v>02.03.01 Fruta</v>
      </c>
      <c r="J32" t="s">
        <v>31</v>
      </c>
      <c r="K32" t="s">
        <v>32</v>
      </c>
      <c r="L32" t="s">
        <v>33</v>
      </c>
      <c r="M32" t="s">
        <v>34</v>
      </c>
    </row>
    <row r="33" spans="1:13" x14ac:dyDescent="0.3">
      <c r="A33" t="str">
        <f>_xlfn.XLOOKUP(J33,Sectores[Sector],Sectores[id_Sector],FALSE)</f>
        <v>02</v>
      </c>
      <c r="B33" t="str">
        <f>_xlfn.XLOOKUP(K33,Contenido[Contenido],Contenido[id_contenido])</f>
        <v>02.03</v>
      </c>
      <c r="C33" t="str">
        <f>_xlfn.XLOOKUP(L33,Temas[Tema],Temas[id_Tema],FALSE)</f>
        <v>02.03.01</v>
      </c>
      <c r="D33" t="s">
        <v>3072</v>
      </c>
      <c r="E33" t="str">
        <f t="shared" si="0"/>
        <v>02 Agricultura</v>
      </c>
      <c r="F33" t="str">
        <f t="shared" si="1"/>
        <v>02.03 Producción</v>
      </c>
      <c r="G33" t="str">
        <f t="shared" si="2"/>
        <v>02.03.01 Fruta</v>
      </c>
      <c r="J33" t="s">
        <v>31</v>
      </c>
      <c r="K33" t="s">
        <v>32</v>
      </c>
      <c r="L33" t="s">
        <v>33</v>
      </c>
      <c r="M33" t="s">
        <v>35</v>
      </c>
    </row>
    <row r="34" spans="1:13" x14ac:dyDescent="0.3">
      <c r="A34" t="str">
        <f>_xlfn.XLOOKUP(J34,Sectores[Sector],Sectores[id_Sector],FALSE)</f>
        <v>02</v>
      </c>
      <c r="B34" t="str">
        <f>_xlfn.XLOOKUP(K34,Contenido[Contenido],Contenido[id_contenido])</f>
        <v>02.03</v>
      </c>
      <c r="C34" t="str">
        <f>_xlfn.XLOOKUP(L34,Temas[Tema],Temas[id_Tema],FALSE)</f>
        <v>02.03.01</v>
      </c>
      <c r="D34" t="s">
        <v>3073</v>
      </c>
      <c r="E34" t="str">
        <f t="shared" si="0"/>
        <v>02 Agricultura</v>
      </c>
      <c r="F34" t="str">
        <f t="shared" si="1"/>
        <v>02.03 Producción</v>
      </c>
      <c r="G34" t="str">
        <f t="shared" si="2"/>
        <v>02.03.01 Fruta</v>
      </c>
      <c r="J34" t="s">
        <v>31</v>
      </c>
      <c r="K34" t="s">
        <v>32</v>
      </c>
      <c r="L34" t="s">
        <v>33</v>
      </c>
      <c r="M34" t="s">
        <v>36</v>
      </c>
    </row>
    <row r="35" spans="1:13" x14ac:dyDescent="0.3">
      <c r="A35" t="str">
        <f>_xlfn.XLOOKUP(J35,Sectores[Sector],Sectores[id_Sector],FALSE)</f>
        <v>02</v>
      </c>
      <c r="B35" t="str">
        <f>_xlfn.XLOOKUP(K35,Contenido[Contenido],Contenido[id_contenido])</f>
        <v>02.04</v>
      </c>
      <c r="C35" t="str">
        <f>_xlfn.XLOOKUP(L35,Temas[Tema],Temas[id_Tema],FALSE)</f>
        <v>02.04.01</v>
      </c>
      <c r="D35" t="s">
        <v>3071</v>
      </c>
      <c r="E35" t="str">
        <f t="shared" si="0"/>
        <v>02 Agricultura</v>
      </c>
      <c r="F35" t="str">
        <f t="shared" si="1"/>
        <v>02.04 Superficie cosechada</v>
      </c>
      <c r="G35" t="str">
        <f t="shared" si="2"/>
        <v>02.04.01 Cultivos</v>
      </c>
      <c r="J35" t="s">
        <v>31</v>
      </c>
      <c r="K35" t="s">
        <v>2826</v>
      </c>
      <c r="L35" t="s">
        <v>2820</v>
      </c>
      <c r="M35" t="s">
        <v>621</v>
      </c>
    </row>
    <row r="36" spans="1:13" x14ac:dyDescent="0.3">
      <c r="A36" t="str">
        <f>_xlfn.XLOOKUP(J36,Sectores[Sector],Sectores[id_Sector],FALSE)</f>
        <v>02</v>
      </c>
      <c r="B36" t="str">
        <f>_xlfn.XLOOKUP(K36,Contenido[Contenido],Contenido[id_contenido])</f>
        <v>02.04</v>
      </c>
      <c r="C36" t="str">
        <f>_xlfn.XLOOKUP(L36,Temas[Tema],Temas[id_Tema],FALSE)</f>
        <v>02.04.01</v>
      </c>
      <c r="D36" t="s">
        <v>3072</v>
      </c>
      <c r="E36" t="str">
        <f t="shared" si="0"/>
        <v>02 Agricultura</v>
      </c>
      <c r="F36" t="str">
        <f t="shared" si="1"/>
        <v>02.04 Superficie cosechada</v>
      </c>
      <c r="G36" t="str">
        <f t="shared" si="2"/>
        <v>02.04.01 Cultivos</v>
      </c>
      <c r="J36" t="s">
        <v>31</v>
      </c>
      <c r="K36" t="s">
        <v>2826</v>
      </c>
      <c r="L36" t="s">
        <v>2820</v>
      </c>
      <c r="M36" t="s">
        <v>2821</v>
      </c>
    </row>
    <row r="37" spans="1:13" x14ac:dyDescent="0.3">
      <c r="A37" t="str">
        <f>_xlfn.XLOOKUP(J37,Sectores[Sector],Sectores[id_Sector],FALSE)</f>
        <v>02</v>
      </c>
      <c r="B37" t="str">
        <f>_xlfn.XLOOKUP(K37,Contenido[Contenido],Contenido[id_contenido])</f>
        <v>02.04</v>
      </c>
      <c r="C37" t="str">
        <f>_xlfn.XLOOKUP(L37,Temas[Tema],Temas[id_Tema],FALSE)</f>
        <v>02.04.01</v>
      </c>
      <c r="D37" t="s">
        <v>3073</v>
      </c>
      <c r="E37" t="str">
        <f t="shared" si="0"/>
        <v>02 Agricultura</v>
      </c>
      <c r="F37" t="str">
        <f t="shared" si="1"/>
        <v>02.04 Superficie cosechada</v>
      </c>
      <c r="G37" t="str">
        <f t="shared" si="2"/>
        <v>02.04.01 Cultivos</v>
      </c>
      <c r="J37" t="s">
        <v>31</v>
      </c>
      <c r="K37" t="s">
        <v>2826</v>
      </c>
      <c r="L37" t="s">
        <v>2820</v>
      </c>
      <c r="M37" t="s">
        <v>2829</v>
      </c>
    </row>
    <row r="38" spans="1:13" x14ac:dyDescent="0.3">
      <c r="A38" t="str">
        <f>_xlfn.XLOOKUP(J38,Sectores[Sector],Sectores[id_Sector],FALSE)</f>
        <v>02</v>
      </c>
      <c r="B38" t="str">
        <f>_xlfn.XLOOKUP(K38,Contenido[Contenido],Contenido[id_contenido])</f>
        <v>02.04</v>
      </c>
      <c r="C38" t="str">
        <f>_xlfn.XLOOKUP(L38,Temas[Tema],Temas[id_Tema],FALSE)</f>
        <v>02.04.01</v>
      </c>
      <c r="D38" t="s">
        <v>3074</v>
      </c>
      <c r="E38" t="str">
        <f t="shared" si="0"/>
        <v>02 Agricultura</v>
      </c>
      <c r="F38" t="str">
        <f t="shared" si="1"/>
        <v>02.04 Superficie cosechada</v>
      </c>
      <c r="G38" t="str">
        <f t="shared" si="2"/>
        <v>02.04.01 Cultivos</v>
      </c>
      <c r="J38" t="s">
        <v>31</v>
      </c>
      <c r="K38" t="s">
        <v>2826</v>
      </c>
      <c r="L38" t="s">
        <v>2820</v>
      </c>
      <c r="M38" t="s">
        <v>2831</v>
      </c>
    </row>
    <row r="39" spans="1:13" x14ac:dyDescent="0.3">
      <c r="A39" t="str">
        <f>_xlfn.XLOOKUP(J39,Sectores[Sector],Sectores[id_Sector],FALSE)</f>
        <v>02</v>
      </c>
      <c r="B39" t="str">
        <f>_xlfn.XLOOKUP(K39,Contenido[Contenido],Contenido[id_contenido])</f>
        <v>02.04</v>
      </c>
      <c r="C39" t="str">
        <f>_xlfn.XLOOKUP(L39,Temas[Tema],Temas[id_Tema],FALSE)</f>
        <v>02.04.01</v>
      </c>
      <c r="D39" t="s">
        <v>3075</v>
      </c>
      <c r="E39" t="str">
        <f t="shared" si="0"/>
        <v>02 Agricultura</v>
      </c>
      <c r="F39" t="str">
        <f t="shared" si="1"/>
        <v>02.04 Superficie cosechada</v>
      </c>
      <c r="G39" t="str">
        <f t="shared" si="2"/>
        <v>02.04.01 Cultivos</v>
      </c>
      <c r="J39" t="s">
        <v>31</v>
      </c>
      <c r="K39" t="s">
        <v>2826</v>
      </c>
      <c r="L39" t="s">
        <v>2820</v>
      </c>
      <c r="M39" t="s">
        <v>2824</v>
      </c>
    </row>
    <row r="40" spans="1:13" x14ac:dyDescent="0.3">
      <c r="A40" t="str">
        <f>_xlfn.XLOOKUP(J40,Sectores[Sector],Sectores[id_Sector],FALSE)</f>
        <v>02</v>
      </c>
      <c r="B40" t="str">
        <f>_xlfn.XLOOKUP(K40,Contenido[Contenido],Contenido[id_contenido])</f>
        <v>02.04</v>
      </c>
      <c r="C40" t="str">
        <f>_xlfn.XLOOKUP(L40,Temas[Tema],Temas[id_Tema],FALSE)</f>
        <v>02.04.02</v>
      </c>
      <c r="D40" t="s">
        <v>3071</v>
      </c>
      <c r="E40" t="str">
        <f t="shared" si="0"/>
        <v>02 Agricultura</v>
      </c>
      <c r="F40" t="str">
        <f t="shared" si="1"/>
        <v>02.04 Superficie cosechada</v>
      </c>
      <c r="G40" t="str">
        <f t="shared" si="2"/>
        <v>02.04.02 Hortalizas</v>
      </c>
      <c r="J40" t="s">
        <v>31</v>
      </c>
      <c r="K40" t="s">
        <v>2826</v>
      </c>
      <c r="L40" t="s">
        <v>2821</v>
      </c>
      <c r="M40" t="s">
        <v>2909</v>
      </c>
    </row>
    <row r="41" spans="1:13" x14ac:dyDescent="0.3">
      <c r="A41" t="str">
        <f>_xlfn.XLOOKUP(J41,Sectores[Sector],Sectores[id_Sector],FALSE)</f>
        <v>02</v>
      </c>
      <c r="B41" t="str">
        <f>_xlfn.XLOOKUP(K41,Contenido[Contenido],Contenido[id_contenido])</f>
        <v>02.04</v>
      </c>
      <c r="C41" t="str">
        <f>_xlfn.XLOOKUP(L41,Temas[Tema],Temas[id_Tema],FALSE)</f>
        <v>02.04.02</v>
      </c>
      <c r="D41" t="s">
        <v>3072</v>
      </c>
      <c r="E41" t="str">
        <f t="shared" si="0"/>
        <v>02 Agricultura</v>
      </c>
      <c r="F41" t="str">
        <f t="shared" si="1"/>
        <v>02.04 Superficie cosechada</v>
      </c>
      <c r="G41" t="str">
        <f t="shared" si="2"/>
        <v>02.04.02 Hortalizas</v>
      </c>
      <c r="J41" t="s">
        <v>31</v>
      </c>
      <c r="K41" t="s">
        <v>2826</v>
      </c>
      <c r="L41" t="s">
        <v>2821</v>
      </c>
      <c r="M41" t="s">
        <v>2911</v>
      </c>
    </row>
    <row r="42" spans="1:13" x14ac:dyDescent="0.3">
      <c r="A42" t="str">
        <f>_xlfn.XLOOKUP(J42,Sectores[Sector],Sectores[id_Sector],FALSE)</f>
        <v>02</v>
      </c>
      <c r="B42" t="str">
        <f>_xlfn.XLOOKUP(K42,Contenido[Contenido],Contenido[id_contenido])</f>
        <v>02.04</v>
      </c>
      <c r="C42" t="str">
        <f>_xlfn.XLOOKUP(L42,Temas[Tema],Temas[id_Tema],FALSE)</f>
        <v>02.04.02</v>
      </c>
      <c r="D42" t="s">
        <v>3073</v>
      </c>
      <c r="E42" t="str">
        <f t="shared" si="0"/>
        <v>02 Agricultura</v>
      </c>
      <c r="F42" t="str">
        <f t="shared" si="1"/>
        <v>02.04 Superficie cosechada</v>
      </c>
      <c r="G42" t="str">
        <f t="shared" si="2"/>
        <v>02.04.02 Hortalizas</v>
      </c>
      <c r="J42" t="s">
        <v>31</v>
      </c>
      <c r="K42" t="s">
        <v>2826</v>
      </c>
      <c r="L42" t="s">
        <v>2821</v>
      </c>
      <c r="M42" t="s">
        <v>2913</v>
      </c>
    </row>
    <row r="43" spans="1:13" x14ac:dyDescent="0.3">
      <c r="A43" t="str">
        <f>_xlfn.XLOOKUP(J43,Sectores[Sector],Sectores[id_Sector],FALSE)</f>
        <v>02</v>
      </c>
      <c r="B43" t="str">
        <f>_xlfn.XLOOKUP(K43,Contenido[Contenido],Contenido[id_contenido])</f>
        <v>02.04</v>
      </c>
      <c r="C43" t="str">
        <f>_xlfn.XLOOKUP(L43,Temas[Tema],Temas[id_Tema],FALSE)</f>
        <v>02.04.02</v>
      </c>
      <c r="D43" t="s">
        <v>3074</v>
      </c>
      <c r="E43" t="str">
        <f t="shared" si="0"/>
        <v>02 Agricultura</v>
      </c>
      <c r="F43" t="str">
        <f t="shared" si="1"/>
        <v>02.04 Superficie cosechada</v>
      </c>
      <c r="G43" t="str">
        <f t="shared" si="2"/>
        <v>02.04.02 Hortalizas</v>
      </c>
      <c r="J43" t="s">
        <v>31</v>
      </c>
      <c r="K43" t="s">
        <v>2826</v>
      </c>
      <c r="L43" t="s">
        <v>2821</v>
      </c>
      <c r="M43" t="s">
        <v>2915</v>
      </c>
    </row>
    <row r="44" spans="1:13" x14ac:dyDescent="0.3">
      <c r="A44" t="str">
        <f>_xlfn.XLOOKUP(J44,Sectores[Sector],Sectores[id_Sector],FALSE)</f>
        <v>02</v>
      </c>
      <c r="B44" t="str">
        <f>_xlfn.XLOOKUP(K44,Contenido[Contenido],Contenido[id_contenido])</f>
        <v>02.04</v>
      </c>
      <c r="C44" t="str">
        <f>_xlfn.XLOOKUP(L44,Temas[Tema],Temas[id_Tema],FALSE)</f>
        <v>02.04.02</v>
      </c>
      <c r="D44" t="s">
        <v>3075</v>
      </c>
      <c r="E44" t="str">
        <f t="shared" si="0"/>
        <v>02 Agricultura</v>
      </c>
      <c r="F44" t="str">
        <f t="shared" si="1"/>
        <v>02.04 Superficie cosechada</v>
      </c>
      <c r="G44" t="str">
        <f t="shared" si="2"/>
        <v>02.04.02 Hortalizas</v>
      </c>
      <c r="J44" t="s">
        <v>31</v>
      </c>
      <c r="K44" t="s">
        <v>2826</v>
      </c>
      <c r="L44" t="s">
        <v>2821</v>
      </c>
      <c r="M44" t="s">
        <v>2917</v>
      </c>
    </row>
    <row r="45" spans="1:13" x14ac:dyDescent="0.3">
      <c r="A45" t="str">
        <f>_xlfn.XLOOKUP(J45,Sectores[Sector],Sectores[id_Sector],FALSE)</f>
        <v>02</v>
      </c>
      <c r="B45" t="str">
        <f>_xlfn.XLOOKUP(K45,Contenido[Contenido],Contenido[id_contenido])</f>
        <v>02.04</v>
      </c>
      <c r="C45" t="str">
        <f>_xlfn.XLOOKUP(L45,Temas[Tema],Temas[id_Tema],FALSE)</f>
        <v>02.04.02</v>
      </c>
      <c r="D45" t="s">
        <v>3076</v>
      </c>
      <c r="E45" t="str">
        <f t="shared" si="0"/>
        <v>02 Agricultura</v>
      </c>
      <c r="F45" t="str">
        <f t="shared" si="1"/>
        <v>02.04 Superficie cosechada</v>
      </c>
      <c r="G45" t="str">
        <f t="shared" si="2"/>
        <v>02.04.02 Hortalizas</v>
      </c>
      <c r="J45" t="s">
        <v>31</v>
      </c>
      <c r="K45" t="s">
        <v>2826</v>
      </c>
      <c r="L45" t="s">
        <v>2821</v>
      </c>
      <c r="M45" t="s">
        <v>2919</v>
      </c>
    </row>
    <row r="46" spans="1:13" x14ac:dyDescent="0.3">
      <c r="A46" t="str">
        <f>_xlfn.XLOOKUP(J46,Sectores[Sector],Sectores[id_Sector],FALSE)</f>
        <v>02</v>
      </c>
      <c r="B46" t="str">
        <f>_xlfn.XLOOKUP(K46,Contenido[Contenido],Contenido[id_contenido])</f>
        <v>02.04</v>
      </c>
      <c r="C46" t="str">
        <f>_xlfn.XLOOKUP(L46,Temas[Tema],Temas[id_Tema],FALSE)</f>
        <v>02.04.02</v>
      </c>
      <c r="D46" t="s">
        <v>3077</v>
      </c>
      <c r="E46" t="str">
        <f t="shared" si="0"/>
        <v>02 Agricultura</v>
      </c>
      <c r="F46" t="str">
        <f t="shared" si="1"/>
        <v>02.04 Superficie cosechada</v>
      </c>
      <c r="G46" t="str">
        <f t="shared" si="2"/>
        <v>02.04.02 Hortalizas</v>
      </c>
      <c r="J46" t="s">
        <v>31</v>
      </c>
      <c r="K46" t="s">
        <v>2826</v>
      </c>
      <c r="L46" t="s">
        <v>2821</v>
      </c>
      <c r="M46" t="s">
        <v>2921</v>
      </c>
    </row>
    <row r="47" spans="1:13" x14ac:dyDescent="0.3">
      <c r="A47" t="str">
        <f>_xlfn.XLOOKUP(J47,Sectores[Sector],Sectores[id_Sector],FALSE)</f>
        <v>02</v>
      </c>
      <c r="B47" t="str">
        <f>_xlfn.XLOOKUP(K47,Contenido[Contenido],Contenido[id_contenido])</f>
        <v>02.04</v>
      </c>
      <c r="C47" t="str">
        <f>_xlfn.XLOOKUP(L47,Temas[Tema],Temas[id_Tema],FALSE)</f>
        <v>02.04.02</v>
      </c>
      <c r="D47" t="s">
        <v>3078</v>
      </c>
      <c r="E47" t="str">
        <f t="shared" si="0"/>
        <v>02 Agricultura</v>
      </c>
      <c r="F47" t="str">
        <f t="shared" si="1"/>
        <v>02.04 Superficie cosechada</v>
      </c>
      <c r="G47" t="str">
        <f t="shared" si="2"/>
        <v>02.04.02 Hortalizas</v>
      </c>
      <c r="J47" t="s">
        <v>31</v>
      </c>
      <c r="K47" t="s">
        <v>2826</v>
      </c>
      <c r="L47" t="s">
        <v>2821</v>
      </c>
      <c r="M47" t="s">
        <v>2923</v>
      </c>
    </row>
    <row r="48" spans="1:13" x14ac:dyDescent="0.3">
      <c r="A48" t="str">
        <f>_xlfn.XLOOKUP(J48,Sectores[Sector],Sectores[id_Sector],FALSE)</f>
        <v>02</v>
      </c>
      <c r="B48" t="str">
        <f>_xlfn.XLOOKUP(K48,Contenido[Contenido],Contenido[id_contenido])</f>
        <v>02.04</v>
      </c>
      <c r="C48" t="str">
        <f>_xlfn.XLOOKUP(L48,Temas[Tema],Temas[id_Tema],FALSE)</f>
        <v>02.04.02</v>
      </c>
      <c r="D48" t="s">
        <v>3079</v>
      </c>
      <c r="E48" t="str">
        <f t="shared" si="0"/>
        <v>02 Agricultura</v>
      </c>
      <c r="F48" t="str">
        <f t="shared" si="1"/>
        <v>02.04 Superficie cosechada</v>
      </c>
      <c r="G48" t="str">
        <f t="shared" si="2"/>
        <v>02.04.02 Hortalizas</v>
      </c>
      <c r="J48" t="s">
        <v>31</v>
      </c>
      <c r="K48" t="s">
        <v>2826</v>
      </c>
      <c r="L48" t="s">
        <v>2821</v>
      </c>
      <c r="M48" t="s">
        <v>2925</v>
      </c>
    </row>
    <row r="49" spans="1:13" x14ac:dyDescent="0.3">
      <c r="A49" t="str">
        <f>_xlfn.XLOOKUP(J49,Sectores[Sector],Sectores[id_Sector],FALSE)</f>
        <v>02</v>
      </c>
      <c r="B49" t="str">
        <f>_xlfn.XLOOKUP(K49,Contenido[Contenido],Contenido[id_contenido])</f>
        <v>02.04</v>
      </c>
      <c r="C49" t="str">
        <f>_xlfn.XLOOKUP(L49,Temas[Tema],Temas[id_Tema],FALSE)</f>
        <v>02.04.02</v>
      </c>
      <c r="D49" t="s">
        <v>3080</v>
      </c>
      <c r="E49" t="str">
        <f t="shared" si="0"/>
        <v>02 Agricultura</v>
      </c>
      <c r="F49" t="str">
        <f t="shared" si="1"/>
        <v>02.04 Superficie cosechada</v>
      </c>
      <c r="G49" t="str">
        <f t="shared" si="2"/>
        <v>02.04.02 Hortalizas</v>
      </c>
      <c r="J49" t="s">
        <v>31</v>
      </c>
      <c r="K49" t="s">
        <v>2826</v>
      </c>
      <c r="L49" t="s">
        <v>2821</v>
      </c>
      <c r="M49" t="s">
        <v>2927</v>
      </c>
    </row>
    <row r="50" spans="1:13" x14ac:dyDescent="0.3">
      <c r="A50" t="str">
        <f>_xlfn.XLOOKUP(J50,Sectores[Sector],Sectores[id_Sector],FALSE)</f>
        <v>02</v>
      </c>
      <c r="B50" t="str">
        <f>_xlfn.XLOOKUP(K50,Contenido[Contenido],Contenido[id_contenido])</f>
        <v>02.04</v>
      </c>
      <c r="C50" t="str">
        <f>_xlfn.XLOOKUP(L50,Temas[Tema],Temas[id_Tema],FALSE)</f>
        <v>02.04.02</v>
      </c>
      <c r="D50" t="s">
        <v>3081</v>
      </c>
      <c r="E50" t="str">
        <f t="shared" si="0"/>
        <v>02 Agricultura</v>
      </c>
      <c r="F50" t="str">
        <f t="shared" si="1"/>
        <v>02.04 Superficie cosechada</v>
      </c>
      <c r="G50" t="str">
        <f t="shared" si="2"/>
        <v>02.04.02 Hortalizas</v>
      </c>
      <c r="J50" t="s">
        <v>31</v>
      </c>
      <c r="K50" t="s">
        <v>2826</v>
      </c>
      <c r="L50" t="s">
        <v>2821</v>
      </c>
      <c r="M50" t="s">
        <v>2929</v>
      </c>
    </row>
    <row r="51" spans="1:13" x14ac:dyDescent="0.3">
      <c r="A51" t="str">
        <f>_xlfn.XLOOKUP(J51,Sectores[Sector],Sectores[id_Sector],FALSE)</f>
        <v>02</v>
      </c>
      <c r="B51" t="str">
        <f>_xlfn.XLOOKUP(K51,Contenido[Contenido],Contenido[id_contenido])</f>
        <v>02.04</v>
      </c>
      <c r="C51" t="str">
        <f>_xlfn.XLOOKUP(L51,Temas[Tema],Temas[id_Tema],FALSE)</f>
        <v>02.04.02</v>
      </c>
      <c r="D51" t="s">
        <v>3082</v>
      </c>
      <c r="E51" t="str">
        <f t="shared" si="0"/>
        <v>02 Agricultura</v>
      </c>
      <c r="F51" t="str">
        <f t="shared" si="1"/>
        <v>02.04 Superficie cosechada</v>
      </c>
      <c r="G51" t="str">
        <f t="shared" si="2"/>
        <v>02.04.02 Hortalizas</v>
      </c>
      <c r="J51" t="s">
        <v>31</v>
      </c>
      <c r="K51" t="s">
        <v>2826</v>
      </c>
      <c r="L51" t="s">
        <v>2821</v>
      </c>
      <c r="M51" t="s">
        <v>2931</v>
      </c>
    </row>
    <row r="52" spans="1:13" x14ac:dyDescent="0.3">
      <c r="A52" t="str">
        <f>_xlfn.XLOOKUP(J52,Sectores[Sector],Sectores[id_Sector],FALSE)</f>
        <v>02</v>
      </c>
      <c r="B52" t="str">
        <f>_xlfn.XLOOKUP(K52,Contenido[Contenido],Contenido[id_contenido])</f>
        <v>02.04</v>
      </c>
      <c r="C52" t="str">
        <f>_xlfn.XLOOKUP(L52,Temas[Tema],Temas[id_Tema],FALSE)</f>
        <v>02.04.02</v>
      </c>
      <c r="D52" t="s">
        <v>3083</v>
      </c>
      <c r="E52" t="str">
        <f t="shared" si="0"/>
        <v>02 Agricultura</v>
      </c>
      <c r="F52" t="str">
        <f t="shared" si="1"/>
        <v>02.04 Superficie cosechada</v>
      </c>
      <c r="G52" t="str">
        <f t="shared" si="2"/>
        <v>02.04.02 Hortalizas</v>
      </c>
      <c r="J52" t="s">
        <v>31</v>
      </c>
      <c r="K52" t="s">
        <v>2826</v>
      </c>
      <c r="L52" t="s">
        <v>2821</v>
      </c>
      <c r="M52" t="s">
        <v>2933</v>
      </c>
    </row>
    <row r="53" spans="1:13" x14ac:dyDescent="0.3">
      <c r="A53" t="str">
        <f>_xlfn.XLOOKUP(J53,Sectores[Sector],Sectores[id_Sector],FALSE)</f>
        <v>02</v>
      </c>
      <c r="B53" t="str">
        <f>_xlfn.XLOOKUP(K53,Contenido[Contenido],Contenido[id_contenido])</f>
        <v>02.04</v>
      </c>
      <c r="C53" t="str">
        <f>_xlfn.XLOOKUP(L53,Temas[Tema],Temas[id_Tema],FALSE)</f>
        <v>02.04.02</v>
      </c>
      <c r="D53" t="s">
        <v>3084</v>
      </c>
      <c r="E53" t="str">
        <f t="shared" si="0"/>
        <v>02 Agricultura</v>
      </c>
      <c r="F53" t="str">
        <f t="shared" si="1"/>
        <v>02.04 Superficie cosechada</v>
      </c>
      <c r="G53" t="str">
        <f t="shared" si="2"/>
        <v>02.04.02 Hortalizas</v>
      </c>
      <c r="J53" t="s">
        <v>31</v>
      </c>
      <c r="K53" t="s">
        <v>2826</v>
      </c>
      <c r="L53" t="s">
        <v>2821</v>
      </c>
      <c r="M53" t="s">
        <v>2935</v>
      </c>
    </row>
    <row r="54" spans="1:13" x14ac:dyDescent="0.3">
      <c r="A54" t="str">
        <f>_xlfn.XLOOKUP(J54,Sectores[Sector],Sectores[id_Sector],FALSE)</f>
        <v>02</v>
      </c>
      <c r="B54" t="str">
        <f>_xlfn.XLOOKUP(K54,Contenido[Contenido],Contenido[id_contenido])</f>
        <v>02.04</v>
      </c>
      <c r="C54" t="str">
        <f>_xlfn.XLOOKUP(L54,Temas[Tema],Temas[id_Tema],FALSE)</f>
        <v>02.04.02</v>
      </c>
      <c r="D54" t="s">
        <v>3085</v>
      </c>
      <c r="E54" t="str">
        <f t="shared" si="0"/>
        <v>02 Agricultura</v>
      </c>
      <c r="F54" t="str">
        <f t="shared" si="1"/>
        <v>02.04 Superficie cosechada</v>
      </c>
      <c r="G54" t="str">
        <f t="shared" si="2"/>
        <v>02.04.02 Hortalizas</v>
      </c>
      <c r="J54" t="s">
        <v>31</v>
      </c>
      <c r="K54" t="s">
        <v>2826</v>
      </c>
      <c r="L54" t="s">
        <v>2821</v>
      </c>
      <c r="M54" t="s">
        <v>2937</v>
      </c>
    </row>
    <row r="55" spans="1:13" x14ac:dyDescent="0.3">
      <c r="A55" t="str">
        <f>_xlfn.XLOOKUP(J55,Sectores[Sector],Sectores[id_Sector],FALSE)</f>
        <v>02</v>
      </c>
      <c r="B55" t="str">
        <f>_xlfn.XLOOKUP(K55,Contenido[Contenido],Contenido[id_contenido])</f>
        <v>02.04</v>
      </c>
      <c r="C55" t="str">
        <f>_xlfn.XLOOKUP(L55,Temas[Tema],Temas[id_Tema],FALSE)</f>
        <v>02.04.02</v>
      </c>
      <c r="D55" t="s">
        <v>3086</v>
      </c>
      <c r="E55" t="str">
        <f t="shared" si="0"/>
        <v>02 Agricultura</v>
      </c>
      <c r="F55" t="str">
        <f t="shared" si="1"/>
        <v>02.04 Superficie cosechada</v>
      </c>
      <c r="G55" t="str">
        <f t="shared" si="2"/>
        <v>02.04.02 Hortalizas</v>
      </c>
      <c r="J55" t="s">
        <v>31</v>
      </c>
      <c r="K55" t="s">
        <v>2826</v>
      </c>
      <c r="L55" t="s">
        <v>2821</v>
      </c>
      <c r="M55" t="s">
        <v>2939</v>
      </c>
    </row>
    <row r="56" spans="1:13" x14ac:dyDescent="0.3">
      <c r="A56" t="str">
        <f>_xlfn.XLOOKUP(J56,Sectores[Sector],Sectores[id_Sector],FALSE)</f>
        <v>02</v>
      </c>
      <c r="B56" t="str">
        <f>_xlfn.XLOOKUP(K56,Contenido[Contenido],Contenido[id_contenido])</f>
        <v>02.04</v>
      </c>
      <c r="C56" t="str">
        <f>_xlfn.XLOOKUP(L56,Temas[Tema],Temas[id_Tema],FALSE)</f>
        <v>02.04.02</v>
      </c>
      <c r="D56" t="s">
        <v>3087</v>
      </c>
      <c r="E56" t="str">
        <f t="shared" si="0"/>
        <v>02 Agricultura</v>
      </c>
      <c r="F56" t="str">
        <f t="shared" si="1"/>
        <v>02.04 Superficie cosechada</v>
      </c>
      <c r="G56" t="str">
        <f t="shared" si="2"/>
        <v>02.04.02 Hortalizas</v>
      </c>
      <c r="J56" t="s">
        <v>31</v>
      </c>
      <c r="K56" t="s">
        <v>2826</v>
      </c>
      <c r="L56" t="s">
        <v>2821</v>
      </c>
      <c r="M56" t="s">
        <v>653</v>
      </c>
    </row>
    <row r="57" spans="1:13" x14ac:dyDescent="0.3">
      <c r="A57" t="str">
        <f>_xlfn.XLOOKUP(J57,Sectores[Sector],Sectores[id_Sector],FALSE)</f>
        <v>02</v>
      </c>
      <c r="B57" t="str">
        <f>_xlfn.XLOOKUP(K57,Contenido[Contenido],Contenido[id_contenido])</f>
        <v>02.04</v>
      </c>
      <c r="C57" t="str">
        <f>_xlfn.XLOOKUP(L57,Temas[Tema],Temas[id_Tema],FALSE)</f>
        <v>02.04.02</v>
      </c>
      <c r="D57" t="s">
        <v>3088</v>
      </c>
      <c r="E57" t="str">
        <f t="shared" si="0"/>
        <v>02 Agricultura</v>
      </c>
      <c r="F57" t="str">
        <f t="shared" si="1"/>
        <v>02.04 Superficie cosechada</v>
      </c>
      <c r="G57" t="str">
        <f t="shared" si="2"/>
        <v>02.04.02 Hortalizas</v>
      </c>
      <c r="J57" t="s">
        <v>31</v>
      </c>
      <c r="K57" t="s">
        <v>2826</v>
      </c>
      <c r="L57" t="s">
        <v>2821</v>
      </c>
      <c r="M57" t="s">
        <v>2901</v>
      </c>
    </row>
    <row r="58" spans="1:13" x14ac:dyDescent="0.3">
      <c r="A58" t="str">
        <f>_xlfn.XLOOKUP(J58,Sectores[Sector],Sectores[id_Sector],FALSE)</f>
        <v>02</v>
      </c>
      <c r="B58" t="str">
        <f>_xlfn.XLOOKUP(K58,Contenido[Contenido],Contenido[id_contenido])</f>
        <v>02.04</v>
      </c>
      <c r="C58" t="str">
        <f>_xlfn.XLOOKUP(L58,Temas[Tema],Temas[id_Tema],FALSE)</f>
        <v>02.04.02</v>
      </c>
      <c r="D58" t="s">
        <v>3089</v>
      </c>
      <c r="E58" t="str">
        <f t="shared" si="0"/>
        <v>02 Agricultura</v>
      </c>
      <c r="F58" t="str">
        <f t="shared" si="1"/>
        <v>02.04 Superficie cosechada</v>
      </c>
      <c r="G58" t="str">
        <f t="shared" si="2"/>
        <v>02.04.02 Hortalizas</v>
      </c>
      <c r="J58" t="s">
        <v>31</v>
      </c>
      <c r="K58" t="s">
        <v>2826</v>
      </c>
      <c r="L58" t="s">
        <v>2821</v>
      </c>
      <c r="M58" t="s">
        <v>2943</v>
      </c>
    </row>
    <row r="59" spans="1:13" x14ac:dyDescent="0.3">
      <c r="A59" t="str">
        <f>_xlfn.XLOOKUP(J59,Sectores[Sector],Sectores[id_Sector],FALSE)</f>
        <v>02</v>
      </c>
      <c r="B59" t="str">
        <f>_xlfn.XLOOKUP(K59,Contenido[Contenido],Contenido[id_contenido])</f>
        <v>02.04</v>
      </c>
      <c r="C59" t="str">
        <f>_xlfn.XLOOKUP(L59,Temas[Tema],Temas[id_Tema],FALSE)</f>
        <v>02.04.02</v>
      </c>
      <c r="D59" t="s">
        <v>3090</v>
      </c>
      <c r="E59" t="str">
        <f t="shared" si="0"/>
        <v>02 Agricultura</v>
      </c>
      <c r="F59" t="str">
        <f t="shared" si="1"/>
        <v>02.04 Superficie cosechada</v>
      </c>
      <c r="G59" t="str">
        <f t="shared" si="2"/>
        <v>02.04.02 Hortalizas</v>
      </c>
      <c r="J59" t="s">
        <v>31</v>
      </c>
      <c r="K59" t="s">
        <v>2826</v>
      </c>
      <c r="L59" t="s">
        <v>2821</v>
      </c>
      <c r="M59" t="s">
        <v>2945</v>
      </c>
    </row>
    <row r="60" spans="1:13" x14ac:dyDescent="0.3">
      <c r="A60" t="str">
        <f>_xlfn.XLOOKUP(J60,Sectores[Sector],Sectores[id_Sector],FALSE)</f>
        <v>02</v>
      </c>
      <c r="B60" t="str">
        <f>_xlfn.XLOOKUP(K60,Contenido[Contenido],Contenido[id_contenido])</f>
        <v>02.05</v>
      </c>
      <c r="C60" t="str">
        <f>_xlfn.XLOOKUP(L60,Temas[Tema],Temas[id_Tema],FALSE)</f>
        <v>02.04.01</v>
      </c>
      <c r="D60" t="s">
        <v>3071</v>
      </c>
      <c r="E60" t="str">
        <f t="shared" si="0"/>
        <v>02 Agricultura</v>
      </c>
      <c r="F60" t="str">
        <f t="shared" si="1"/>
        <v>02.05 Superficie plantada</v>
      </c>
      <c r="G60" t="str">
        <f t="shared" si="2"/>
        <v>02.04.01 Cultivos</v>
      </c>
      <c r="J60" t="s">
        <v>31</v>
      </c>
      <c r="K60" t="s">
        <v>2819</v>
      </c>
      <c r="L60" t="s">
        <v>2820</v>
      </c>
      <c r="M60" t="s">
        <v>2849</v>
      </c>
    </row>
    <row r="61" spans="1:13" x14ac:dyDescent="0.3">
      <c r="A61" t="str">
        <f>_xlfn.XLOOKUP(J61,Sectores[Sector],Sectores[id_Sector],FALSE)</f>
        <v>02</v>
      </c>
      <c r="B61" t="str">
        <f>_xlfn.XLOOKUP(K61,Contenido[Contenido],Contenido[id_contenido])</f>
        <v>02.05</v>
      </c>
      <c r="C61" t="str">
        <f>_xlfn.XLOOKUP(L61,Temas[Tema],Temas[id_Tema],FALSE)</f>
        <v>02.04.01</v>
      </c>
      <c r="D61" t="s">
        <v>3072</v>
      </c>
      <c r="E61" t="str">
        <f t="shared" si="0"/>
        <v>02 Agricultura</v>
      </c>
      <c r="F61" t="str">
        <f t="shared" si="1"/>
        <v>02.05 Superficie plantada</v>
      </c>
      <c r="G61" t="str">
        <f t="shared" si="2"/>
        <v>02.04.01 Cultivos</v>
      </c>
      <c r="J61" t="s">
        <v>31</v>
      </c>
      <c r="K61" t="s">
        <v>2819</v>
      </c>
      <c r="L61" t="s">
        <v>2820</v>
      </c>
      <c r="M61" t="s">
        <v>2821</v>
      </c>
    </row>
    <row r="62" spans="1:13" x14ac:dyDescent="0.3">
      <c r="A62" t="str">
        <f>_xlfn.XLOOKUP(J62,Sectores[Sector],Sectores[id_Sector],FALSE)</f>
        <v>02</v>
      </c>
      <c r="B62" t="str">
        <f>_xlfn.XLOOKUP(K62,Contenido[Contenido],Contenido[id_contenido])</f>
        <v>02.05</v>
      </c>
      <c r="C62" t="str">
        <f>_xlfn.XLOOKUP(L62,Temas[Tema],Temas[id_Tema],FALSE)</f>
        <v>02.04.01</v>
      </c>
      <c r="D62" t="s">
        <v>3071</v>
      </c>
      <c r="E62" t="str">
        <f t="shared" si="0"/>
        <v>02 Agricultura</v>
      </c>
      <c r="F62" t="str">
        <f t="shared" si="1"/>
        <v>02.05 Superficie plantada</v>
      </c>
      <c r="G62" t="str">
        <f t="shared" si="2"/>
        <v>02.04.01 Cultivos</v>
      </c>
      <c r="J62" t="s">
        <v>31</v>
      </c>
      <c r="K62" t="s">
        <v>2819</v>
      </c>
      <c r="L62" t="s">
        <v>2820</v>
      </c>
      <c r="M62" t="s">
        <v>2824</v>
      </c>
    </row>
    <row r="63" spans="1:13" x14ac:dyDescent="0.3">
      <c r="A63" t="str">
        <f>_xlfn.XLOOKUP(J63,Sectores[Sector],Sectores[id_Sector],FALSE)</f>
        <v>02</v>
      </c>
      <c r="B63" t="str">
        <f>_xlfn.XLOOKUP(K63,Contenido[Contenido],Contenido[id_contenido])</f>
        <v>02.05</v>
      </c>
      <c r="C63" t="str">
        <f>_xlfn.XLOOKUP(L63,Temas[Tema],Temas[id_Tema],FALSE)</f>
        <v>02.04.02</v>
      </c>
      <c r="D63" t="s">
        <v>3072</v>
      </c>
      <c r="E63" t="str">
        <f t="shared" si="0"/>
        <v>02 Agricultura</v>
      </c>
      <c r="F63" t="str">
        <f t="shared" si="1"/>
        <v>02.05 Superficie plantada</v>
      </c>
      <c r="G63" t="str">
        <f t="shared" si="2"/>
        <v>02.04.02 Hortalizas</v>
      </c>
      <c r="J63" t="s">
        <v>31</v>
      </c>
      <c r="K63" t="s">
        <v>2819</v>
      </c>
      <c r="L63" t="s">
        <v>2821</v>
      </c>
      <c r="M63" t="s">
        <v>2851</v>
      </c>
    </row>
    <row r="64" spans="1:13" x14ac:dyDescent="0.3">
      <c r="A64" t="str">
        <f>_xlfn.XLOOKUP(J64,Sectores[Sector],Sectores[id_Sector],FALSE)</f>
        <v>02</v>
      </c>
      <c r="B64" t="str">
        <f>_xlfn.XLOOKUP(K64,Contenido[Contenido],Contenido[id_contenido])</f>
        <v>02.05</v>
      </c>
      <c r="C64" t="str">
        <f>_xlfn.XLOOKUP(L64,Temas[Tema],Temas[id_Tema],FALSE)</f>
        <v>02.04.02</v>
      </c>
      <c r="D64" t="s">
        <v>3073</v>
      </c>
      <c r="E64" t="str">
        <f t="shared" si="0"/>
        <v>02 Agricultura</v>
      </c>
      <c r="F64" t="str">
        <f t="shared" si="1"/>
        <v>02.05 Superficie plantada</v>
      </c>
      <c r="G64" t="str">
        <f t="shared" si="2"/>
        <v>02.04.02 Hortalizas</v>
      </c>
      <c r="J64" t="s">
        <v>31</v>
      </c>
      <c r="K64" t="s">
        <v>2819</v>
      </c>
      <c r="L64" t="s">
        <v>2821</v>
      </c>
      <c r="M64" t="s">
        <v>2853</v>
      </c>
    </row>
    <row r="65" spans="1:13" x14ac:dyDescent="0.3">
      <c r="A65" t="str">
        <f>_xlfn.XLOOKUP(J65,Sectores[Sector],Sectores[id_Sector],FALSE)</f>
        <v>02</v>
      </c>
      <c r="B65" t="str">
        <f>_xlfn.XLOOKUP(K65,Contenido[Contenido],Contenido[id_contenido])</f>
        <v>02.05</v>
      </c>
      <c r="C65" t="str">
        <f>_xlfn.XLOOKUP(L65,Temas[Tema],Temas[id_Tema],FALSE)</f>
        <v>02.04.02</v>
      </c>
      <c r="D65" t="s">
        <v>3074</v>
      </c>
      <c r="E65" t="str">
        <f t="shared" si="0"/>
        <v>02 Agricultura</v>
      </c>
      <c r="F65" t="str">
        <f t="shared" si="1"/>
        <v>02.05 Superficie plantada</v>
      </c>
      <c r="G65" t="str">
        <f t="shared" si="2"/>
        <v>02.04.02 Hortalizas</v>
      </c>
      <c r="J65" t="s">
        <v>31</v>
      </c>
      <c r="K65" t="s">
        <v>2819</v>
      </c>
      <c r="L65" t="s">
        <v>2821</v>
      </c>
      <c r="M65" t="s">
        <v>2855</v>
      </c>
    </row>
    <row r="66" spans="1:13" x14ac:dyDescent="0.3">
      <c r="A66" t="str">
        <f>_xlfn.XLOOKUP(J66,Sectores[Sector],Sectores[id_Sector],FALSE)</f>
        <v>02</v>
      </c>
      <c r="B66" t="str">
        <f>_xlfn.XLOOKUP(K66,Contenido[Contenido],Contenido[id_contenido])</f>
        <v>02.05</v>
      </c>
      <c r="C66" t="str">
        <f>_xlfn.XLOOKUP(L66,Temas[Tema],Temas[id_Tema],FALSE)</f>
        <v>02.04.02</v>
      </c>
      <c r="D66" t="s">
        <v>3075</v>
      </c>
      <c r="E66" t="str">
        <f t="shared" si="0"/>
        <v>02 Agricultura</v>
      </c>
      <c r="F66" t="str">
        <f t="shared" si="1"/>
        <v>02.05 Superficie plantada</v>
      </c>
      <c r="G66" t="str">
        <f t="shared" si="2"/>
        <v>02.04.02 Hortalizas</v>
      </c>
      <c r="J66" t="s">
        <v>31</v>
      </c>
      <c r="K66" t="s">
        <v>2819</v>
      </c>
      <c r="L66" t="s">
        <v>2821</v>
      </c>
      <c r="M66" t="s">
        <v>2857</v>
      </c>
    </row>
    <row r="67" spans="1:13" x14ac:dyDescent="0.3">
      <c r="A67" t="str">
        <f>_xlfn.XLOOKUP(J67,Sectores[Sector],Sectores[id_Sector],FALSE)</f>
        <v>02</v>
      </c>
      <c r="B67" t="str">
        <f>_xlfn.XLOOKUP(K67,Contenido[Contenido],Contenido[id_contenido])</f>
        <v>02.05</v>
      </c>
      <c r="C67" t="str">
        <f>_xlfn.XLOOKUP(L67,Temas[Tema],Temas[id_Tema],FALSE)</f>
        <v>02.04.02</v>
      </c>
      <c r="D67" t="s">
        <v>3076</v>
      </c>
      <c r="E67" t="str">
        <f t="shared" si="0"/>
        <v>02 Agricultura</v>
      </c>
      <c r="F67" t="str">
        <f t="shared" si="1"/>
        <v>02.05 Superficie plantada</v>
      </c>
      <c r="G67" t="str">
        <f t="shared" si="2"/>
        <v>02.04.02 Hortalizas</v>
      </c>
      <c r="J67" t="s">
        <v>31</v>
      </c>
      <c r="K67" t="s">
        <v>2819</v>
      </c>
      <c r="L67" t="s">
        <v>2821</v>
      </c>
      <c r="M67" t="s">
        <v>2859</v>
      </c>
    </row>
    <row r="68" spans="1:13" x14ac:dyDescent="0.3">
      <c r="A68" t="str">
        <f>_xlfn.XLOOKUP(J68,Sectores[Sector],Sectores[id_Sector],FALSE)</f>
        <v>02</v>
      </c>
      <c r="B68" t="str">
        <f>_xlfn.XLOOKUP(K68,Contenido[Contenido],Contenido[id_contenido])</f>
        <v>02.05</v>
      </c>
      <c r="C68" t="str">
        <f>_xlfn.XLOOKUP(L68,Temas[Tema],Temas[id_Tema],FALSE)</f>
        <v>02.04.02</v>
      </c>
      <c r="D68" t="s">
        <v>3077</v>
      </c>
      <c r="E68" t="str">
        <f t="shared" si="0"/>
        <v>02 Agricultura</v>
      </c>
      <c r="F68" t="str">
        <f t="shared" si="1"/>
        <v>02.05 Superficie plantada</v>
      </c>
      <c r="G68" t="str">
        <f t="shared" si="2"/>
        <v>02.04.02 Hortalizas</v>
      </c>
      <c r="J68" t="s">
        <v>31</v>
      </c>
      <c r="K68" t="s">
        <v>2819</v>
      </c>
      <c r="L68" t="s">
        <v>2821</v>
      </c>
      <c r="M68" t="s">
        <v>2861</v>
      </c>
    </row>
    <row r="69" spans="1:13" x14ac:dyDescent="0.3">
      <c r="A69" t="str">
        <f>_xlfn.XLOOKUP(J69,Sectores[Sector],Sectores[id_Sector],FALSE)</f>
        <v>02</v>
      </c>
      <c r="B69" t="str">
        <f>_xlfn.XLOOKUP(K69,Contenido[Contenido],Contenido[id_contenido])</f>
        <v>02.05</v>
      </c>
      <c r="C69" t="str">
        <f>_xlfn.XLOOKUP(L69,Temas[Tema],Temas[id_Tema],FALSE)</f>
        <v>02.04.02</v>
      </c>
      <c r="D69" t="s">
        <v>3078</v>
      </c>
      <c r="E69" t="str">
        <f t="shared" ref="E69:E132" si="3">+A69&amp;" "&amp;J69</f>
        <v>02 Agricultura</v>
      </c>
      <c r="F69" t="str">
        <f t="shared" ref="F69:F132" si="4">+B69&amp;" "&amp;K69</f>
        <v>02.05 Superficie plantada</v>
      </c>
      <c r="G69" t="str">
        <f t="shared" ref="G69:G132" si="5">+C69&amp;" "&amp;L69</f>
        <v>02.04.02 Hortalizas</v>
      </c>
      <c r="J69" t="s">
        <v>31</v>
      </c>
      <c r="K69" t="s">
        <v>2819</v>
      </c>
      <c r="L69" t="s">
        <v>2821</v>
      </c>
      <c r="M69" t="s">
        <v>2863</v>
      </c>
    </row>
    <row r="70" spans="1:13" x14ac:dyDescent="0.3">
      <c r="A70" t="str">
        <f>_xlfn.XLOOKUP(J70,Sectores[Sector],Sectores[id_Sector],FALSE)</f>
        <v>02</v>
      </c>
      <c r="B70" t="str">
        <f>_xlfn.XLOOKUP(K70,Contenido[Contenido],Contenido[id_contenido])</f>
        <v>02.05</v>
      </c>
      <c r="C70" t="str">
        <f>_xlfn.XLOOKUP(L70,Temas[Tema],Temas[id_Tema],FALSE)</f>
        <v>02.04.02</v>
      </c>
      <c r="D70" t="s">
        <v>3079</v>
      </c>
      <c r="E70" t="str">
        <f t="shared" si="3"/>
        <v>02 Agricultura</v>
      </c>
      <c r="F70" t="str">
        <f t="shared" si="4"/>
        <v>02.05 Superficie plantada</v>
      </c>
      <c r="G70" t="str">
        <f t="shared" si="5"/>
        <v>02.04.02 Hortalizas</v>
      </c>
      <c r="J70" t="s">
        <v>31</v>
      </c>
      <c r="K70" t="s">
        <v>2819</v>
      </c>
      <c r="L70" t="s">
        <v>2821</v>
      </c>
      <c r="M70" t="s">
        <v>2865</v>
      </c>
    </row>
    <row r="71" spans="1:13" x14ac:dyDescent="0.3">
      <c r="A71" t="str">
        <f>_xlfn.XLOOKUP(J71,Sectores[Sector],Sectores[id_Sector],FALSE)</f>
        <v>02</v>
      </c>
      <c r="B71" t="str">
        <f>_xlfn.XLOOKUP(K71,Contenido[Contenido],Contenido[id_contenido])</f>
        <v>02.05</v>
      </c>
      <c r="C71" t="str">
        <f>_xlfn.XLOOKUP(L71,Temas[Tema],Temas[id_Tema],FALSE)</f>
        <v>02.04.02</v>
      </c>
      <c r="D71" t="s">
        <v>3080</v>
      </c>
      <c r="E71" t="str">
        <f t="shared" si="3"/>
        <v>02 Agricultura</v>
      </c>
      <c r="F71" t="str">
        <f t="shared" si="4"/>
        <v>02.05 Superficie plantada</v>
      </c>
      <c r="G71" t="str">
        <f t="shared" si="5"/>
        <v>02.04.02 Hortalizas</v>
      </c>
      <c r="J71" t="s">
        <v>31</v>
      </c>
      <c r="K71" t="s">
        <v>2819</v>
      </c>
      <c r="L71" t="s">
        <v>2821</v>
      </c>
      <c r="M71" t="s">
        <v>2867</v>
      </c>
    </row>
    <row r="72" spans="1:13" x14ac:dyDescent="0.3">
      <c r="A72" t="str">
        <f>_xlfn.XLOOKUP(J72,Sectores[Sector],Sectores[id_Sector],FALSE)</f>
        <v>02</v>
      </c>
      <c r="B72" t="str">
        <f>_xlfn.XLOOKUP(K72,Contenido[Contenido],Contenido[id_contenido])</f>
        <v>02.05</v>
      </c>
      <c r="C72" t="str">
        <f>_xlfn.XLOOKUP(L72,Temas[Tema],Temas[id_Tema],FALSE)</f>
        <v>02.04.02</v>
      </c>
      <c r="D72" t="s">
        <v>3081</v>
      </c>
      <c r="E72" t="str">
        <f t="shared" si="3"/>
        <v>02 Agricultura</v>
      </c>
      <c r="F72" t="str">
        <f t="shared" si="4"/>
        <v>02.05 Superficie plantada</v>
      </c>
      <c r="G72" t="str">
        <f t="shared" si="5"/>
        <v>02.04.02 Hortalizas</v>
      </c>
      <c r="J72" t="s">
        <v>31</v>
      </c>
      <c r="K72" t="s">
        <v>2819</v>
      </c>
      <c r="L72" t="s">
        <v>2821</v>
      </c>
      <c r="M72" t="s">
        <v>2869</v>
      </c>
    </row>
    <row r="73" spans="1:13" x14ac:dyDescent="0.3">
      <c r="A73" t="str">
        <f>_xlfn.XLOOKUP(J73,Sectores[Sector],Sectores[id_Sector],FALSE)</f>
        <v>02</v>
      </c>
      <c r="B73" t="str">
        <f>_xlfn.XLOOKUP(K73,Contenido[Contenido],Contenido[id_contenido])</f>
        <v>02.05</v>
      </c>
      <c r="C73" t="str">
        <f>_xlfn.XLOOKUP(L73,Temas[Tema],Temas[id_Tema],FALSE)</f>
        <v>02.04.02</v>
      </c>
      <c r="D73" t="s">
        <v>3082</v>
      </c>
      <c r="E73" t="str">
        <f t="shared" si="3"/>
        <v>02 Agricultura</v>
      </c>
      <c r="F73" t="str">
        <f t="shared" si="4"/>
        <v>02.05 Superficie plantada</v>
      </c>
      <c r="G73" t="str">
        <f t="shared" si="5"/>
        <v>02.04.02 Hortalizas</v>
      </c>
      <c r="J73" t="s">
        <v>31</v>
      </c>
      <c r="K73" t="s">
        <v>2819</v>
      </c>
      <c r="L73" t="s">
        <v>2821</v>
      </c>
      <c r="M73" t="s">
        <v>2871</v>
      </c>
    </row>
    <row r="74" spans="1:13" x14ac:dyDescent="0.3">
      <c r="A74" t="str">
        <f>_xlfn.XLOOKUP(J74,Sectores[Sector],Sectores[id_Sector],FALSE)</f>
        <v>02</v>
      </c>
      <c r="B74" t="str">
        <f>_xlfn.XLOOKUP(K74,Contenido[Contenido],Contenido[id_contenido])</f>
        <v>02.05</v>
      </c>
      <c r="C74" t="str">
        <f>_xlfn.XLOOKUP(L74,Temas[Tema],Temas[id_Tema],FALSE)</f>
        <v>02.04.02</v>
      </c>
      <c r="D74" t="s">
        <v>3083</v>
      </c>
      <c r="E74" t="str">
        <f t="shared" si="3"/>
        <v>02 Agricultura</v>
      </c>
      <c r="F74" t="str">
        <f t="shared" si="4"/>
        <v>02.05 Superficie plantada</v>
      </c>
      <c r="G74" t="str">
        <f t="shared" si="5"/>
        <v>02.04.02 Hortalizas</v>
      </c>
      <c r="J74" t="s">
        <v>31</v>
      </c>
      <c r="K74" t="s">
        <v>2819</v>
      </c>
      <c r="L74" t="s">
        <v>2821</v>
      </c>
      <c r="M74" t="s">
        <v>2873</v>
      </c>
    </row>
    <row r="75" spans="1:13" x14ac:dyDescent="0.3">
      <c r="A75" t="str">
        <f>_xlfn.XLOOKUP(J75,Sectores[Sector],Sectores[id_Sector],FALSE)</f>
        <v>02</v>
      </c>
      <c r="B75" t="str">
        <f>_xlfn.XLOOKUP(K75,Contenido[Contenido],Contenido[id_contenido])</f>
        <v>02.05</v>
      </c>
      <c r="C75" t="str">
        <f>_xlfn.XLOOKUP(L75,Temas[Tema],Temas[id_Tema],FALSE)</f>
        <v>02.04.02</v>
      </c>
      <c r="D75" t="s">
        <v>3084</v>
      </c>
      <c r="E75" t="str">
        <f t="shared" si="3"/>
        <v>02 Agricultura</v>
      </c>
      <c r="F75" t="str">
        <f t="shared" si="4"/>
        <v>02.05 Superficie plantada</v>
      </c>
      <c r="G75" t="str">
        <f t="shared" si="5"/>
        <v>02.04.02 Hortalizas</v>
      </c>
      <c r="J75" t="s">
        <v>31</v>
      </c>
      <c r="K75" t="s">
        <v>2819</v>
      </c>
      <c r="L75" t="s">
        <v>2821</v>
      </c>
      <c r="M75" t="s">
        <v>2875</v>
      </c>
    </row>
    <row r="76" spans="1:13" x14ac:dyDescent="0.3">
      <c r="A76" t="str">
        <f>_xlfn.XLOOKUP(J76,Sectores[Sector],Sectores[id_Sector],FALSE)</f>
        <v>02</v>
      </c>
      <c r="B76" t="str">
        <f>_xlfn.XLOOKUP(K76,Contenido[Contenido],Contenido[id_contenido])</f>
        <v>02.05</v>
      </c>
      <c r="C76" t="str">
        <f>_xlfn.XLOOKUP(L76,Temas[Tema],Temas[id_Tema],FALSE)</f>
        <v>02.04.02</v>
      </c>
      <c r="D76" t="s">
        <v>3085</v>
      </c>
      <c r="E76" t="str">
        <f t="shared" si="3"/>
        <v>02 Agricultura</v>
      </c>
      <c r="F76" t="str">
        <f t="shared" si="4"/>
        <v>02.05 Superficie plantada</v>
      </c>
      <c r="G76" t="str">
        <f t="shared" si="5"/>
        <v>02.04.02 Hortalizas</v>
      </c>
      <c r="J76" t="s">
        <v>31</v>
      </c>
      <c r="K76" t="s">
        <v>2819</v>
      </c>
      <c r="L76" t="s">
        <v>2821</v>
      </c>
      <c r="M76" t="s">
        <v>2877</v>
      </c>
    </row>
    <row r="77" spans="1:13" x14ac:dyDescent="0.3">
      <c r="A77" t="str">
        <f>_xlfn.XLOOKUP(J77,Sectores[Sector],Sectores[id_Sector],FALSE)</f>
        <v>02</v>
      </c>
      <c r="B77" t="str">
        <f>_xlfn.XLOOKUP(K77,Contenido[Contenido],Contenido[id_contenido])</f>
        <v>02.05</v>
      </c>
      <c r="C77" t="str">
        <f>_xlfn.XLOOKUP(L77,Temas[Tema],Temas[id_Tema],FALSE)</f>
        <v>02.04.02</v>
      </c>
      <c r="D77" t="s">
        <v>3086</v>
      </c>
      <c r="E77" t="str">
        <f t="shared" si="3"/>
        <v>02 Agricultura</v>
      </c>
      <c r="F77" t="str">
        <f t="shared" si="4"/>
        <v>02.05 Superficie plantada</v>
      </c>
      <c r="G77" t="str">
        <f t="shared" si="5"/>
        <v>02.04.02 Hortalizas</v>
      </c>
      <c r="J77" t="s">
        <v>31</v>
      </c>
      <c r="K77" t="s">
        <v>2819</v>
      </c>
      <c r="L77" t="s">
        <v>2821</v>
      </c>
      <c r="M77" t="s">
        <v>2879</v>
      </c>
    </row>
    <row r="78" spans="1:13" x14ac:dyDescent="0.3">
      <c r="A78" t="str">
        <f>_xlfn.XLOOKUP(J78,Sectores[Sector],Sectores[id_Sector],FALSE)</f>
        <v>02</v>
      </c>
      <c r="B78" t="str">
        <f>_xlfn.XLOOKUP(K78,Contenido[Contenido],Contenido[id_contenido])</f>
        <v>02.05</v>
      </c>
      <c r="C78" t="str">
        <f>_xlfn.XLOOKUP(L78,Temas[Tema],Temas[id_Tema],FALSE)</f>
        <v>02.04.02</v>
      </c>
      <c r="D78" t="s">
        <v>3087</v>
      </c>
      <c r="E78" t="str">
        <f t="shared" si="3"/>
        <v>02 Agricultura</v>
      </c>
      <c r="F78" t="str">
        <f t="shared" si="4"/>
        <v>02.05 Superficie plantada</v>
      </c>
      <c r="G78" t="str">
        <f t="shared" si="5"/>
        <v>02.04.02 Hortalizas</v>
      </c>
      <c r="J78" t="s">
        <v>31</v>
      </c>
      <c r="K78" t="s">
        <v>2819</v>
      </c>
      <c r="L78" t="s">
        <v>2821</v>
      </c>
      <c r="M78" t="s">
        <v>2881</v>
      </c>
    </row>
    <row r="79" spans="1:13" x14ac:dyDescent="0.3">
      <c r="A79" t="str">
        <f>_xlfn.XLOOKUP(J79,Sectores[Sector],Sectores[id_Sector],FALSE)</f>
        <v>02</v>
      </c>
      <c r="B79" t="str">
        <f>_xlfn.XLOOKUP(K79,Contenido[Contenido],Contenido[id_contenido])</f>
        <v>02.05</v>
      </c>
      <c r="C79" t="str">
        <f>_xlfn.XLOOKUP(L79,Temas[Tema],Temas[id_Tema],FALSE)</f>
        <v>02.04.02</v>
      </c>
      <c r="D79" t="s">
        <v>3088</v>
      </c>
      <c r="E79" t="str">
        <f t="shared" si="3"/>
        <v>02 Agricultura</v>
      </c>
      <c r="F79" t="str">
        <f t="shared" si="4"/>
        <v>02.05 Superficie plantada</v>
      </c>
      <c r="G79" t="str">
        <f t="shared" si="5"/>
        <v>02.04.02 Hortalizas</v>
      </c>
      <c r="J79" t="s">
        <v>31</v>
      </c>
      <c r="K79" t="s">
        <v>2819</v>
      </c>
      <c r="L79" t="s">
        <v>2821</v>
      </c>
      <c r="M79" t="s">
        <v>2883</v>
      </c>
    </row>
    <row r="80" spans="1:13" x14ac:dyDescent="0.3">
      <c r="A80" t="str">
        <f>_xlfn.XLOOKUP(J80,Sectores[Sector],Sectores[id_Sector],FALSE)</f>
        <v>02</v>
      </c>
      <c r="B80" t="str">
        <f>_xlfn.XLOOKUP(K80,Contenido[Contenido],Contenido[id_contenido])</f>
        <v>02.05</v>
      </c>
      <c r="C80" t="str">
        <f>_xlfn.XLOOKUP(L80,Temas[Tema],Temas[id_Tema],FALSE)</f>
        <v>02.04.02</v>
      </c>
      <c r="D80" t="s">
        <v>3089</v>
      </c>
      <c r="E80" t="str">
        <f t="shared" si="3"/>
        <v>02 Agricultura</v>
      </c>
      <c r="F80" t="str">
        <f t="shared" si="4"/>
        <v>02.05 Superficie plantada</v>
      </c>
      <c r="G80" t="str">
        <f t="shared" si="5"/>
        <v>02.04.02 Hortalizas</v>
      </c>
      <c r="J80" t="s">
        <v>31</v>
      </c>
      <c r="K80" t="s">
        <v>2819</v>
      </c>
      <c r="L80" t="s">
        <v>2821</v>
      </c>
      <c r="M80" t="s">
        <v>2885</v>
      </c>
    </row>
    <row r="81" spans="1:13" x14ac:dyDescent="0.3">
      <c r="A81" t="str">
        <f>_xlfn.XLOOKUP(J81,Sectores[Sector],Sectores[id_Sector],FALSE)</f>
        <v>02</v>
      </c>
      <c r="B81" t="str">
        <f>_xlfn.XLOOKUP(K81,Contenido[Contenido],Contenido[id_contenido])</f>
        <v>02.05</v>
      </c>
      <c r="C81" t="str">
        <f>_xlfn.XLOOKUP(L81,Temas[Tema],Temas[id_Tema],FALSE)</f>
        <v>02.04.02</v>
      </c>
      <c r="D81" t="s">
        <v>3090</v>
      </c>
      <c r="E81" t="str">
        <f t="shared" si="3"/>
        <v>02 Agricultura</v>
      </c>
      <c r="F81" t="str">
        <f t="shared" si="4"/>
        <v>02.05 Superficie plantada</v>
      </c>
      <c r="G81" t="str">
        <f t="shared" si="5"/>
        <v>02.04.02 Hortalizas</v>
      </c>
      <c r="J81" t="s">
        <v>31</v>
      </c>
      <c r="K81" t="s">
        <v>2819</v>
      </c>
      <c r="L81" t="s">
        <v>2821</v>
      </c>
      <c r="M81" t="s">
        <v>2887</v>
      </c>
    </row>
    <row r="82" spans="1:13" x14ac:dyDescent="0.3">
      <c r="A82" t="str">
        <f>_xlfn.XLOOKUP(J82,Sectores[Sector],Sectores[id_Sector],FALSE)</f>
        <v>02</v>
      </c>
      <c r="B82" t="str">
        <f>_xlfn.XLOOKUP(K82,Contenido[Contenido],Contenido[id_contenido])</f>
        <v>02.05</v>
      </c>
      <c r="C82" t="str">
        <f>_xlfn.XLOOKUP(L82,Temas[Tema],Temas[id_Tema],FALSE)</f>
        <v>02.04.02</v>
      </c>
      <c r="D82" t="s">
        <v>3091</v>
      </c>
      <c r="E82" t="str">
        <f t="shared" si="3"/>
        <v>02 Agricultura</v>
      </c>
      <c r="F82" t="str">
        <f t="shared" si="4"/>
        <v>02.05 Superficie plantada</v>
      </c>
      <c r="G82" t="str">
        <f t="shared" si="5"/>
        <v>02.04.02 Hortalizas</v>
      </c>
      <c r="J82" t="s">
        <v>31</v>
      </c>
      <c r="K82" t="s">
        <v>2819</v>
      </c>
      <c r="L82" t="s">
        <v>2821</v>
      </c>
      <c r="M82" t="s">
        <v>2889</v>
      </c>
    </row>
    <row r="83" spans="1:13" x14ac:dyDescent="0.3">
      <c r="A83" t="str">
        <f>_xlfn.XLOOKUP(J83,Sectores[Sector],Sectores[id_Sector],FALSE)</f>
        <v>02</v>
      </c>
      <c r="B83" t="str">
        <f>_xlfn.XLOOKUP(K83,Contenido[Contenido],Contenido[id_contenido])</f>
        <v>02.05</v>
      </c>
      <c r="C83" t="str">
        <f>_xlfn.XLOOKUP(L83,Temas[Tema],Temas[id_Tema],FALSE)</f>
        <v>02.04.02</v>
      </c>
      <c r="D83" t="s">
        <v>3092</v>
      </c>
      <c r="E83" t="str">
        <f t="shared" si="3"/>
        <v>02 Agricultura</v>
      </c>
      <c r="F83" t="str">
        <f t="shared" si="4"/>
        <v>02.05 Superficie plantada</v>
      </c>
      <c r="G83" t="str">
        <f t="shared" si="5"/>
        <v>02.04.02 Hortalizas</v>
      </c>
      <c r="J83" t="s">
        <v>31</v>
      </c>
      <c r="K83" t="s">
        <v>2819</v>
      </c>
      <c r="L83" t="s">
        <v>2821</v>
      </c>
      <c r="M83" t="s">
        <v>2891</v>
      </c>
    </row>
    <row r="84" spans="1:13" x14ac:dyDescent="0.3">
      <c r="A84" t="str">
        <f>_xlfn.XLOOKUP(J84,Sectores[Sector],Sectores[id_Sector],FALSE)</f>
        <v>02</v>
      </c>
      <c r="B84" t="str">
        <f>_xlfn.XLOOKUP(K84,Contenido[Contenido],Contenido[id_contenido])</f>
        <v>02.05</v>
      </c>
      <c r="C84" t="str">
        <f>_xlfn.XLOOKUP(L84,Temas[Tema],Temas[id_Tema],FALSE)</f>
        <v>02.04.02</v>
      </c>
      <c r="D84" t="s">
        <v>3093</v>
      </c>
      <c r="E84" t="str">
        <f t="shared" si="3"/>
        <v>02 Agricultura</v>
      </c>
      <c r="F84" t="str">
        <f t="shared" si="4"/>
        <v>02.05 Superficie plantada</v>
      </c>
      <c r="G84" t="str">
        <f t="shared" si="5"/>
        <v>02.04.02 Hortalizas</v>
      </c>
      <c r="J84" t="s">
        <v>31</v>
      </c>
      <c r="K84" t="s">
        <v>2819</v>
      </c>
      <c r="L84" t="s">
        <v>2821</v>
      </c>
      <c r="M84" t="s">
        <v>2893</v>
      </c>
    </row>
    <row r="85" spans="1:13" x14ac:dyDescent="0.3">
      <c r="A85" t="str">
        <f>_xlfn.XLOOKUP(J85,Sectores[Sector],Sectores[id_Sector],FALSE)</f>
        <v>02</v>
      </c>
      <c r="B85" t="str">
        <f>_xlfn.XLOOKUP(K85,Contenido[Contenido],Contenido[id_contenido])</f>
        <v>02.05</v>
      </c>
      <c r="C85" t="str">
        <f>_xlfn.XLOOKUP(L85,Temas[Tema],Temas[id_Tema],FALSE)</f>
        <v>02.04.02</v>
      </c>
      <c r="D85" t="s">
        <v>3094</v>
      </c>
      <c r="E85" t="str">
        <f t="shared" si="3"/>
        <v>02 Agricultura</v>
      </c>
      <c r="F85" t="str">
        <f t="shared" si="4"/>
        <v>02.05 Superficie plantada</v>
      </c>
      <c r="G85" t="str">
        <f t="shared" si="5"/>
        <v>02.04.02 Hortalizas</v>
      </c>
      <c r="J85" t="s">
        <v>31</v>
      </c>
      <c r="K85" t="s">
        <v>2819</v>
      </c>
      <c r="L85" t="s">
        <v>2821</v>
      </c>
      <c r="M85" t="s">
        <v>2895</v>
      </c>
    </row>
    <row r="86" spans="1:13" x14ac:dyDescent="0.3">
      <c r="A86" t="str">
        <f>_xlfn.XLOOKUP(J86,Sectores[Sector],Sectores[id_Sector],FALSE)</f>
        <v>02</v>
      </c>
      <c r="B86" t="str">
        <f>_xlfn.XLOOKUP(K86,Contenido[Contenido],Contenido[id_contenido])</f>
        <v>02.05</v>
      </c>
      <c r="C86" t="str">
        <f>_xlfn.XLOOKUP(L86,Temas[Tema],Temas[id_Tema],FALSE)</f>
        <v>02.04.02</v>
      </c>
      <c r="D86" t="s">
        <v>3095</v>
      </c>
      <c r="E86" t="str">
        <f t="shared" si="3"/>
        <v>02 Agricultura</v>
      </c>
      <c r="F86" t="str">
        <f t="shared" si="4"/>
        <v>02.05 Superficie plantada</v>
      </c>
      <c r="G86" t="str">
        <f t="shared" si="5"/>
        <v>02.04.02 Hortalizas</v>
      </c>
      <c r="J86" t="s">
        <v>31</v>
      </c>
      <c r="K86" t="s">
        <v>2819</v>
      </c>
      <c r="L86" t="s">
        <v>2821</v>
      </c>
      <c r="M86" t="s">
        <v>2897</v>
      </c>
    </row>
    <row r="87" spans="1:13" x14ac:dyDescent="0.3">
      <c r="A87" t="str">
        <f>_xlfn.XLOOKUP(J87,Sectores[Sector],Sectores[id_Sector],FALSE)</f>
        <v>02</v>
      </c>
      <c r="B87" t="str">
        <f>_xlfn.XLOOKUP(K87,Contenido[Contenido],Contenido[id_contenido])</f>
        <v>02.05</v>
      </c>
      <c r="C87" t="str">
        <f>_xlfn.XLOOKUP(L87,Temas[Tema],Temas[id_Tema],FALSE)</f>
        <v>02.04.02</v>
      </c>
      <c r="D87" t="s">
        <v>3096</v>
      </c>
      <c r="E87" t="str">
        <f t="shared" si="3"/>
        <v>02 Agricultura</v>
      </c>
      <c r="F87" t="str">
        <f t="shared" si="4"/>
        <v>02.05 Superficie plantada</v>
      </c>
      <c r="G87" t="str">
        <f t="shared" si="5"/>
        <v>02.04.02 Hortalizas</v>
      </c>
      <c r="J87" t="s">
        <v>31</v>
      </c>
      <c r="K87" t="s">
        <v>2819</v>
      </c>
      <c r="L87" t="s">
        <v>2821</v>
      </c>
      <c r="M87" t="s">
        <v>2899</v>
      </c>
    </row>
    <row r="88" spans="1:13" x14ac:dyDescent="0.3">
      <c r="A88" t="str">
        <f>_xlfn.XLOOKUP(J88,Sectores[Sector],Sectores[id_Sector],FALSE)</f>
        <v>02</v>
      </c>
      <c r="B88" t="str">
        <f>_xlfn.XLOOKUP(K88,Contenido[Contenido],Contenido[id_contenido])</f>
        <v>02.05</v>
      </c>
      <c r="C88" t="str">
        <f>_xlfn.XLOOKUP(L88,Temas[Tema],Temas[id_Tema],FALSE)</f>
        <v>02.04.02</v>
      </c>
      <c r="D88" t="s">
        <v>3097</v>
      </c>
      <c r="E88" t="str">
        <f t="shared" si="3"/>
        <v>02 Agricultura</v>
      </c>
      <c r="F88" t="str">
        <f t="shared" si="4"/>
        <v>02.05 Superficie plantada</v>
      </c>
      <c r="G88" t="str">
        <f t="shared" si="5"/>
        <v>02.04.02 Hortalizas</v>
      </c>
      <c r="J88" t="s">
        <v>31</v>
      </c>
      <c r="K88" t="s">
        <v>2819</v>
      </c>
      <c r="L88" t="s">
        <v>2821</v>
      </c>
      <c r="M88" t="s">
        <v>2901</v>
      </c>
    </row>
    <row r="89" spans="1:13" x14ac:dyDescent="0.3">
      <c r="A89" t="str">
        <f>_xlfn.XLOOKUP(J89,Sectores[Sector],Sectores[id_Sector],FALSE)</f>
        <v>02</v>
      </c>
      <c r="B89" t="str">
        <f>_xlfn.XLOOKUP(K89,Contenido[Contenido],Contenido[id_contenido])</f>
        <v>02.05</v>
      </c>
      <c r="C89" t="str">
        <f>_xlfn.XLOOKUP(L89,Temas[Tema],Temas[id_Tema],FALSE)</f>
        <v>02.04.02</v>
      </c>
      <c r="D89" t="s">
        <v>3098</v>
      </c>
      <c r="E89" t="str">
        <f t="shared" si="3"/>
        <v>02 Agricultura</v>
      </c>
      <c r="F89" t="str">
        <f t="shared" si="4"/>
        <v>02.05 Superficie plantada</v>
      </c>
      <c r="G89" t="str">
        <f t="shared" si="5"/>
        <v>02.04.02 Hortalizas</v>
      </c>
      <c r="J89" t="s">
        <v>31</v>
      </c>
      <c r="K89" t="s">
        <v>2819</v>
      </c>
      <c r="L89" t="s">
        <v>2821</v>
      </c>
      <c r="M89" t="s">
        <v>2903</v>
      </c>
    </row>
    <row r="90" spans="1:13" x14ac:dyDescent="0.3">
      <c r="A90" t="str">
        <f>_xlfn.XLOOKUP(J90,Sectores[Sector],Sectores[id_Sector],FALSE)</f>
        <v>02</v>
      </c>
      <c r="B90" t="str">
        <f>_xlfn.XLOOKUP(K90,Contenido[Contenido],Contenido[id_contenido])</f>
        <v>02.05</v>
      </c>
      <c r="C90" t="str">
        <f>_xlfn.XLOOKUP(L90,Temas[Tema],Temas[id_Tema],FALSE)</f>
        <v>02.04.02</v>
      </c>
      <c r="D90" t="s">
        <v>3441</v>
      </c>
      <c r="E90" t="str">
        <f t="shared" si="3"/>
        <v>02 Agricultura</v>
      </c>
      <c r="F90" t="str">
        <f t="shared" si="4"/>
        <v>02.05 Superficie plantada</v>
      </c>
      <c r="G90" t="str">
        <f t="shared" si="5"/>
        <v>02.04.02 Hortalizas</v>
      </c>
      <c r="J90" t="s">
        <v>31</v>
      </c>
      <c r="K90" t="s">
        <v>2819</v>
      </c>
      <c r="L90" t="s">
        <v>2821</v>
      </c>
      <c r="M90" t="s">
        <v>2905</v>
      </c>
    </row>
    <row r="91" spans="1:13" x14ac:dyDescent="0.3">
      <c r="A91" t="str">
        <f>_xlfn.XLOOKUP(J91,Sectores[Sector],Sectores[id_Sector],FALSE)</f>
        <v>02</v>
      </c>
      <c r="B91" t="str">
        <f>_xlfn.XLOOKUP(K91,Contenido[Contenido],Contenido[id_contenido])</f>
        <v>02.05</v>
      </c>
      <c r="C91" t="str">
        <f>_xlfn.XLOOKUP(L91,Temas[Tema],Temas[id_Tema],FALSE)</f>
        <v>02.04.02</v>
      </c>
      <c r="D91" t="s">
        <v>3442</v>
      </c>
      <c r="E91" t="str">
        <f t="shared" si="3"/>
        <v>02 Agricultura</v>
      </c>
      <c r="F91" t="str">
        <f t="shared" si="4"/>
        <v>02.05 Superficie plantada</v>
      </c>
      <c r="G91" t="str">
        <f t="shared" si="5"/>
        <v>02.04.02 Hortalizas</v>
      </c>
      <c r="J91" t="s">
        <v>31</v>
      </c>
      <c r="K91" t="s">
        <v>2819</v>
      </c>
      <c r="L91" t="s">
        <v>2821</v>
      </c>
      <c r="M91" t="s">
        <v>2907</v>
      </c>
    </row>
    <row r="92" spans="1:13" x14ac:dyDescent="0.3">
      <c r="A92" t="str">
        <f>_xlfn.XLOOKUP(J92,Sectores[Sector],Sectores[id_Sector],FALSE)</f>
        <v>03</v>
      </c>
      <c r="B92" t="str">
        <f>_xlfn.XLOOKUP(K92,Contenido[Contenido],Contenido[id_contenido])</f>
        <v>03.01</v>
      </c>
      <c r="C92" t="str">
        <f>_xlfn.XLOOKUP(L92,Temas[Tema],Temas[id_Tema],FALSE)</f>
        <v>03.01.01</v>
      </c>
      <c r="D92" t="s">
        <v>3071</v>
      </c>
      <c r="E92" t="str">
        <f t="shared" si="3"/>
        <v>03 Arte y Cultura</v>
      </c>
      <c r="F92" t="str">
        <f t="shared" si="4"/>
        <v>03.01 Infraestructura</v>
      </c>
      <c r="G92" t="str">
        <f t="shared" si="5"/>
        <v>03.01.01 Centros Culturales</v>
      </c>
      <c r="J92" t="s">
        <v>45</v>
      </c>
      <c r="K92" t="s">
        <v>40</v>
      </c>
      <c r="L92" t="s">
        <v>44</v>
      </c>
      <c r="M92" t="s">
        <v>133</v>
      </c>
    </row>
    <row r="93" spans="1:13" x14ac:dyDescent="0.3">
      <c r="A93" t="str">
        <f>_xlfn.XLOOKUP(J93,Sectores[Sector],Sectores[id_Sector],FALSE)</f>
        <v>04</v>
      </c>
      <c r="B93" t="str">
        <f>_xlfn.XLOOKUP(K93,Contenido[Contenido],Contenido[id_contenido])</f>
        <v>04.01</v>
      </c>
      <c r="C93" t="str">
        <f>_xlfn.XLOOKUP(L93,Temas[Tema],Temas[id_Tema],FALSE)</f>
        <v>04.01.01</v>
      </c>
      <c r="D93" t="s">
        <v>3071</v>
      </c>
      <c r="E93" t="str">
        <f t="shared" si="3"/>
        <v>04 Comercio Exterior</v>
      </c>
      <c r="F93" t="str">
        <f t="shared" si="4"/>
        <v>04.01 Exportaciones</v>
      </c>
      <c r="G93" t="str">
        <f t="shared" si="5"/>
        <v>04.01.01 Agrícola</v>
      </c>
      <c r="J93" t="s">
        <v>47</v>
      </c>
      <c r="K93" t="s">
        <v>48</v>
      </c>
      <c r="L93" t="s">
        <v>49</v>
      </c>
      <c r="M93" t="s">
        <v>46</v>
      </c>
    </row>
    <row r="94" spans="1:13" x14ac:dyDescent="0.3">
      <c r="A94" t="str">
        <f>_xlfn.XLOOKUP(J94,Sectores[Sector],Sectores[id_Sector],FALSE)</f>
        <v>04</v>
      </c>
      <c r="B94" t="str">
        <f>_xlfn.XLOOKUP(K94,Contenido[Contenido],Contenido[id_contenido])</f>
        <v>04.01</v>
      </c>
      <c r="C94" t="str">
        <f>_xlfn.XLOOKUP(L94,Temas[Tema],Temas[id_Tema],FALSE)</f>
        <v>04.01.02</v>
      </c>
      <c r="D94" t="s">
        <v>3071</v>
      </c>
      <c r="E94" t="str">
        <f t="shared" si="3"/>
        <v>04 Comercio Exterior</v>
      </c>
      <c r="F94" t="str">
        <f t="shared" si="4"/>
        <v>04.01 Exportaciones</v>
      </c>
      <c r="G94" t="str">
        <f t="shared" si="5"/>
        <v>04.01.02 Bienes</v>
      </c>
      <c r="J94" t="s">
        <v>47</v>
      </c>
      <c r="K94" t="s">
        <v>48</v>
      </c>
      <c r="L94" t="s">
        <v>134</v>
      </c>
      <c r="M94" t="s">
        <v>54</v>
      </c>
    </row>
    <row r="95" spans="1:13" x14ac:dyDescent="0.3">
      <c r="A95" t="str">
        <f>_xlfn.XLOOKUP(J95,Sectores[Sector],Sectores[id_Sector],FALSE)</f>
        <v>04</v>
      </c>
      <c r="B95" t="str">
        <f>_xlfn.XLOOKUP(K95,Contenido[Contenido],Contenido[id_contenido])</f>
        <v>04.01</v>
      </c>
      <c r="C95" t="str">
        <f>_xlfn.XLOOKUP(L95,Temas[Tema],Temas[id_Tema],FALSE)</f>
        <v>04.01.03</v>
      </c>
      <c r="D95" t="s">
        <v>3071</v>
      </c>
      <c r="E95" t="str">
        <f t="shared" si="3"/>
        <v>04 Comercio Exterior</v>
      </c>
      <c r="F95" t="str">
        <f t="shared" si="4"/>
        <v>04.01 Exportaciones</v>
      </c>
      <c r="G95" t="str">
        <f t="shared" si="5"/>
        <v>04.01.03 Global</v>
      </c>
      <c r="J95" t="s">
        <v>47</v>
      </c>
      <c r="K95" t="s">
        <v>48</v>
      </c>
      <c r="L95" t="s">
        <v>51</v>
      </c>
      <c r="M95" t="s">
        <v>48</v>
      </c>
    </row>
    <row r="96" spans="1:13" x14ac:dyDescent="0.3">
      <c r="A96" t="str">
        <f>_xlfn.XLOOKUP(J96,Sectores[Sector],Sectores[id_Sector],FALSE)</f>
        <v>04</v>
      </c>
      <c r="B96" t="str">
        <f>_xlfn.XLOOKUP(K96,Contenido[Contenido],Contenido[id_contenido])</f>
        <v>04.01</v>
      </c>
      <c r="C96" t="str">
        <f>_xlfn.XLOOKUP(L96,Temas[Tema],Temas[id_Tema],FALSE)</f>
        <v>04.01.04</v>
      </c>
      <c r="D96" t="s">
        <v>3071</v>
      </c>
      <c r="E96" t="str">
        <f t="shared" si="3"/>
        <v>04 Comercio Exterior</v>
      </c>
      <c r="F96" t="str">
        <f t="shared" si="4"/>
        <v>04.01 Exportaciones</v>
      </c>
      <c r="G96" t="str">
        <f t="shared" si="5"/>
        <v>04.01.04 Industria</v>
      </c>
      <c r="J96" t="s">
        <v>47</v>
      </c>
      <c r="K96" t="s">
        <v>48</v>
      </c>
      <c r="L96" t="s">
        <v>138</v>
      </c>
      <c r="M96" t="s">
        <v>55</v>
      </c>
    </row>
    <row r="97" spans="1:13" x14ac:dyDescent="0.3">
      <c r="A97" t="str">
        <f>_xlfn.XLOOKUP(J97,Sectores[Sector],Sectores[id_Sector],FALSE)</f>
        <v>04</v>
      </c>
      <c r="B97" t="str">
        <f>_xlfn.XLOOKUP(K97,Contenido[Contenido],Contenido[id_contenido])</f>
        <v>04.01</v>
      </c>
      <c r="C97" t="str">
        <f>_xlfn.XLOOKUP(L97,Temas[Tema],Temas[id_Tema],FALSE)</f>
        <v>04.01.05</v>
      </c>
      <c r="D97" t="s">
        <v>3071</v>
      </c>
      <c r="E97" t="str">
        <f t="shared" si="3"/>
        <v>04 Comercio Exterior</v>
      </c>
      <c r="F97" t="str">
        <f t="shared" si="4"/>
        <v>04.01 Exportaciones</v>
      </c>
      <c r="G97" t="str">
        <f t="shared" si="5"/>
        <v>04.01.05 Minería</v>
      </c>
      <c r="J97" t="s">
        <v>47</v>
      </c>
      <c r="K97" t="s">
        <v>48</v>
      </c>
      <c r="L97" t="s">
        <v>52</v>
      </c>
      <c r="M97" t="s">
        <v>236</v>
      </c>
    </row>
    <row r="98" spans="1:13" x14ac:dyDescent="0.3">
      <c r="A98" t="str">
        <f>_xlfn.XLOOKUP(J98,Sectores[Sector],Sectores[id_Sector],FALSE)</f>
        <v>04</v>
      </c>
      <c r="B98" t="str">
        <f>_xlfn.XLOOKUP(K98,Contenido[Contenido],Contenido[id_contenido])</f>
        <v>04.01</v>
      </c>
      <c r="C98" t="str">
        <f>_xlfn.XLOOKUP(L98,Temas[Tema],Temas[id_Tema],FALSE)</f>
        <v>04.01.05</v>
      </c>
      <c r="D98" t="s">
        <v>3072</v>
      </c>
      <c r="E98" t="str">
        <f t="shared" si="3"/>
        <v>04 Comercio Exterior</v>
      </c>
      <c r="F98" t="str">
        <f t="shared" si="4"/>
        <v>04.01 Exportaciones</v>
      </c>
      <c r="G98" t="str">
        <f t="shared" si="5"/>
        <v>04.01.05 Minería</v>
      </c>
      <c r="J98" t="s">
        <v>47</v>
      </c>
      <c r="K98" t="s">
        <v>48</v>
      </c>
      <c r="L98" t="s">
        <v>52</v>
      </c>
      <c r="M98" t="s">
        <v>56</v>
      </c>
    </row>
    <row r="99" spans="1:13" x14ac:dyDescent="0.3">
      <c r="A99" t="str">
        <f>_xlfn.XLOOKUP(J99,Sectores[Sector],Sectores[id_Sector],FALSE)</f>
        <v>04</v>
      </c>
      <c r="B99" t="str">
        <f>_xlfn.XLOOKUP(K99,Contenido[Contenido],Contenido[id_contenido])</f>
        <v>04.01</v>
      </c>
      <c r="C99" t="str">
        <f>_xlfn.XLOOKUP(L99,Temas[Tema],Temas[id_Tema],FALSE)</f>
        <v>04.01.06</v>
      </c>
      <c r="D99" t="s">
        <v>3071</v>
      </c>
      <c r="E99" t="str">
        <f t="shared" si="3"/>
        <v>04 Comercio Exterior</v>
      </c>
      <c r="F99" t="str">
        <f t="shared" si="4"/>
        <v>04.01 Exportaciones</v>
      </c>
      <c r="G99" t="str">
        <f t="shared" si="5"/>
        <v>04.01.06 Silvoagropecuaria y Pesquera</v>
      </c>
      <c r="J99" t="s">
        <v>47</v>
      </c>
      <c r="K99" t="s">
        <v>48</v>
      </c>
      <c r="L99" t="s">
        <v>231</v>
      </c>
      <c r="M99" t="s">
        <v>230</v>
      </c>
    </row>
    <row r="100" spans="1:13" x14ac:dyDescent="0.3">
      <c r="A100" t="str">
        <f>_xlfn.XLOOKUP(J100,Sectores[Sector],Sectores[id_Sector],FALSE)</f>
        <v>04</v>
      </c>
      <c r="B100" t="str">
        <f>_xlfn.XLOOKUP(K100,Contenido[Contenido],Contenido[id_contenido])</f>
        <v>04.02</v>
      </c>
      <c r="C100" t="str">
        <f>_xlfn.XLOOKUP(L100,Temas[Tema],Temas[id_Tema],FALSE)</f>
        <v>04.01.02</v>
      </c>
      <c r="D100" t="s">
        <v>3071</v>
      </c>
      <c r="E100" t="str">
        <f t="shared" si="3"/>
        <v>04 Comercio Exterior</v>
      </c>
      <c r="F100" t="str">
        <f t="shared" si="4"/>
        <v>04.02 Importaciones</v>
      </c>
      <c r="G100" t="str">
        <f t="shared" si="5"/>
        <v>04.01.02 Bienes</v>
      </c>
      <c r="J100" t="s">
        <v>47</v>
      </c>
      <c r="K100" t="s">
        <v>57</v>
      </c>
      <c r="L100" t="s">
        <v>134</v>
      </c>
      <c r="M100" t="s">
        <v>58</v>
      </c>
    </row>
    <row r="101" spans="1:13" x14ac:dyDescent="0.3">
      <c r="A101" t="str">
        <f>_xlfn.XLOOKUP(J101,Sectores[Sector],Sectores[id_Sector],FALSE)</f>
        <v>04</v>
      </c>
      <c r="B101" t="str">
        <f>_xlfn.XLOOKUP(K101,Contenido[Contenido],Contenido[id_contenido])</f>
        <v>04.02</v>
      </c>
      <c r="C101" t="str">
        <f>_xlfn.XLOOKUP(L101,Temas[Tema],Temas[id_Tema],FALSE)</f>
        <v>04.02.02</v>
      </c>
      <c r="D101" t="s">
        <v>3071</v>
      </c>
      <c r="E101" t="str">
        <f t="shared" si="3"/>
        <v>04 Comercio Exterior</v>
      </c>
      <c r="F101" t="str">
        <f t="shared" si="4"/>
        <v>04.02 Importaciones</v>
      </c>
      <c r="G101" t="str">
        <f t="shared" si="5"/>
        <v>04.02.02 Capital</v>
      </c>
      <c r="J101" t="s">
        <v>47</v>
      </c>
      <c r="K101" t="s">
        <v>57</v>
      </c>
      <c r="L101" t="s">
        <v>136</v>
      </c>
      <c r="M101" t="s">
        <v>59</v>
      </c>
    </row>
    <row r="102" spans="1:13" x14ac:dyDescent="0.3">
      <c r="A102" t="str">
        <f>_xlfn.XLOOKUP(J102,Sectores[Sector],Sectores[id_Sector],FALSE)</f>
        <v>04</v>
      </c>
      <c r="B102" t="str">
        <f>_xlfn.XLOOKUP(K102,Contenido[Contenido],Contenido[id_contenido])</f>
        <v>04.02</v>
      </c>
      <c r="C102" t="str">
        <f>_xlfn.XLOOKUP(L102,Temas[Tema],Temas[id_Tema],FALSE)</f>
        <v>04.02.03</v>
      </c>
      <c r="D102" t="s">
        <v>3071</v>
      </c>
      <c r="E102" t="str">
        <f t="shared" si="3"/>
        <v>04 Comercio Exterior</v>
      </c>
      <c r="F102" t="str">
        <f t="shared" si="4"/>
        <v>04.02 Importaciones</v>
      </c>
      <c r="G102" t="str">
        <f t="shared" si="5"/>
        <v>04.02.03 Combustibles</v>
      </c>
      <c r="J102" t="s">
        <v>47</v>
      </c>
      <c r="K102" t="s">
        <v>57</v>
      </c>
      <c r="L102" t="s">
        <v>135</v>
      </c>
      <c r="M102" t="s">
        <v>233</v>
      </c>
    </row>
    <row r="103" spans="1:13" x14ac:dyDescent="0.3">
      <c r="A103" t="str">
        <f>_xlfn.XLOOKUP(J103,Sectores[Sector],Sectores[id_Sector],FALSE)</f>
        <v>04</v>
      </c>
      <c r="B103" t="str">
        <f>_xlfn.XLOOKUP(K103,Contenido[Contenido],Contenido[id_contenido])</f>
        <v>04.02</v>
      </c>
      <c r="C103" t="str">
        <f>_xlfn.XLOOKUP(L103,Temas[Tema],Temas[id_Tema],FALSE)</f>
        <v>04.02.04</v>
      </c>
      <c r="D103" t="s">
        <v>3071</v>
      </c>
      <c r="E103" t="str">
        <f t="shared" si="3"/>
        <v>04 Comercio Exterior</v>
      </c>
      <c r="F103" t="str">
        <f t="shared" si="4"/>
        <v>04.02 Importaciones</v>
      </c>
      <c r="G103" t="str">
        <f t="shared" si="5"/>
        <v>04.02.04 Combustibles y Lubricantes</v>
      </c>
      <c r="J103" t="s">
        <v>47</v>
      </c>
      <c r="K103" t="s">
        <v>57</v>
      </c>
      <c r="L103" t="s">
        <v>232</v>
      </c>
      <c r="M103" t="s">
        <v>234</v>
      </c>
    </row>
    <row r="104" spans="1:13" x14ac:dyDescent="0.3">
      <c r="A104" t="str">
        <f>_xlfn.XLOOKUP(J104,Sectores[Sector],Sectores[id_Sector],FALSE)</f>
        <v>04</v>
      </c>
      <c r="B104" t="str">
        <f>_xlfn.XLOOKUP(K104,Contenido[Contenido],Contenido[id_contenido])</f>
        <v>04.02</v>
      </c>
      <c r="C104" t="str">
        <f>_xlfn.XLOOKUP(L104,Temas[Tema],Temas[id_Tema],FALSE)</f>
        <v>04.02.05</v>
      </c>
      <c r="D104" t="s">
        <v>3071</v>
      </c>
      <c r="E104" t="str">
        <f t="shared" si="3"/>
        <v>04 Comercio Exterior</v>
      </c>
      <c r="F104" t="str">
        <f t="shared" si="4"/>
        <v>04.02 Importaciones</v>
      </c>
      <c r="G104" t="str">
        <f t="shared" si="5"/>
        <v>04.02.05 Consumo</v>
      </c>
      <c r="J104" t="s">
        <v>47</v>
      </c>
      <c r="K104" t="s">
        <v>57</v>
      </c>
      <c r="L104" t="s">
        <v>102</v>
      </c>
      <c r="M104" t="s">
        <v>60</v>
      </c>
    </row>
    <row r="105" spans="1:13" x14ac:dyDescent="0.3">
      <c r="A105" t="str">
        <f>_xlfn.XLOOKUP(J105,Sectores[Sector],Sectores[id_Sector],FALSE)</f>
        <v>04</v>
      </c>
      <c r="B105" t="str">
        <f>_xlfn.XLOOKUP(K105,Contenido[Contenido],Contenido[id_contenido])</f>
        <v>04.02</v>
      </c>
      <c r="C105" t="str">
        <f>_xlfn.XLOOKUP(L105,Temas[Tema],Temas[id_Tema],FALSE)</f>
        <v>04.02.05</v>
      </c>
      <c r="D105" t="s">
        <v>3072</v>
      </c>
      <c r="E105" t="str">
        <f t="shared" si="3"/>
        <v>04 Comercio Exterior</v>
      </c>
      <c r="F105" t="str">
        <f t="shared" si="4"/>
        <v>04.02 Importaciones</v>
      </c>
      <c r="G105" t="str">
        <f t="shared" si="5"/>
        <v>04.02.05 Consumo</v>
      </c>
      <c r="J105" t="s">
        <v>47</v>
      </c>
      <c r="K105" t="s">
        <v>57</v>
      </c>
      <c r="L105" t="s">
        <v>102</v>
      </c>
      <c r="M105" t="s">
        <v>235</v>
      </c>
    </row>
    <row r="106" spans="1:13" x14ac:dyDescent="0.3">
      <c r="A106" t="str">
        <f>_xlfn.XLOOKUP(J106,Sectores[Sector],Sectores[id_Sector],FALSE)</f>
        <v>04</v>
      </c>
      <c r="B106" t="str">
        <f>_xlfn.XLOOKUP(K106,Contenido[Contenido],Contenido[id_contenido])</f>
        <v>04.02</v>
      </c>
      <c r="C106" t="str">
        <f>_xlfn.XLOOKUP(L106,Temas[Tema],Temas[id_Tema],FALSE)</f>
        <v>04.02.06</v>
      </c>
      <c r="D106" t="s">
        <v>3071</v>
      </c>
      <c r="E106" t="str">
        <f t="shared" si="3"/>
        <v>04 Comercio Exterior</v>
      </c>
      <c r="F106" t="str">
        <f t="shared" si="4"/>
        <v>04.02 Importaciones</v>
      </c>
      <c r="G106" t="str">
        <f t="shared" si="5"/>
        <v>04.02.06 Importaciones Intermedias</v>
      </c>
      <c r="J106" t="s">
        <v>47</v>
      </c>
      <c r="K106" t="s">
        <v>57</v>
      </c>
      <c r="L106" t="s">
        <v>237</v>
      </c>
      <c r="M106" t="s">
        <v>61</v>
      </c>
    </row>
    <row r="107" spans="1:13" x14ac:dyDescent="0.3">
      <c r="A107" t="str">
        <f>_xlfn.XLOOKUP(J107,Sectores[Sector],Sectores[id_Sector],FALSE)</f>
        <v>05</v>
      </c>
      <c r="B107" t="str">
        <f>_xlfn.XLOOKUP(K107,Contenido[Contenido],Contenido[id_contenido])</f>
        <v>05.01</v>
      </c>
      <c r="C107" t="str">
        <f>_xlfn.XLOOKUP(L107,Temas[Tema],Temas[id_Tema],FALSE)</f>
        <v>05.01.01</v>
      </c>
      <c r="D107" t="s">
        <v>3071</v>
      </c>
      <c r="E107" t="str">
        <f t="shared" si="3"/>
        <v>05 Comercio, Restaurantes y Hoteles</v>
      </c>
      <c r="F107" t="str">
        <f t="shared" si="4"/>
        <v>05.01 Comercio</v>
      </c>
      <c r="G107" t="str">
        <f t="shared" si="5"/>
        <v>05.01.01 Supermercados</v>
      </c>
      <c r="J107" t="s">
        <v>63</v>
      </c>
      <c r="K107" t="s">
        <v>143</v>
      </c>
      <c r="L107" t="s">
        <v>144</v>
      </c>
      <c r="M107" t="s">
        <v>397</v>
      </c>
    </row>
    <row r="108" spans="1:13" x14ac:dyDescent="0.3">
      <c r="A108" t="str">
        <f>_xlfn.XLOOKUP(J108,Sectores[Sector],Sectores[id_Sector],FALSE)</f>
        <v>05</v>
      </c>
      <c r="B108" t="str">
        <f>_xlfn.XLOOKUP(K108,Contenido[Contenido],Contenido[id_contenido])</f>
        <v>05.01</v>
      </c>
      <c r="C108" t="str">
        <f>_xlfn.XLOOKUP(L108,Temas[Tema],Temas[id_Tema],FALSE)</f>
        <v>05.01.01</v>
      </c>
      <c r="D108" t="s">
        <v>3072</v>
      </c>
      <c r="E108" t="str">
        <f t="shared" si="3"/>
        <v>05 Comercio, Restaurantes y Hoteles</v>
      </c>
      <c r="F108" t="str">
        <f t="shared" si="4"/>
        <v>05.01 Comercio</v>
      </c>
      <c r="G108" t="str">
        <f t="shared" si="5"/>
        <v>05.01.01 Supermercados</v>
      </c>
      <c r="J108" t="s">
        <v>63</v>
      </c>
      <c r="K108" t="s">
        <v>143</v>
      </c>
      <c r="L108" t="s">
        <v>144</v>
      </c>
      <c r="M108" t="s">
        <v>144</v>
      </c>
    </row>
    <row r="109" spans="1:13" x14ac:dyDescent="0.3">
      <c r="A109" t="str">
        <f>_xlfn.XLOOKUP(J109,Sectores[Sector],Sectores[id_Sector],FALSE)</f>
        <v>05</v>
      </c>
      <c r="B109" t="str">
        <f>_xlfn.XLOOKUP(K109,Contenido[Contenido],Contenido[id_contenido])</f>
        <v>05.01</v>
      </c>
      <c r="C109" t="str">
        <f>_xlfn.XLOOKUP(L109,Temas[Tema],Temas[id_Tema],FALSE)</f>
        <v>05.01.01</v>
      </c>
      <c r="D109" t="s">
        <v>3073</v>
      </c>
      <c r="E109" t="str">
        <f t="shared" si="3"/>
        <v>05 Comercio, Restaurantes y Hoteles</v>
      </c>
      <c r="F109" t="str">
        <f t="shared" si="4"/>
        <v>05.01 Comercio</v>
      </c>
      <c r="G109" t="str">
        <f t="shared" si="5"/>
        <v>05.01.01 Supermercados</v>
      </c>
      <c r="J109" t="s">
        <v>63</v>
      </c>
      <c r="K109" t="s">
        <v>143</v>
      </c>
      <c r="L109" t="s">
        <v>144</v>
      </c>
      <c r="M109" t="s">
        <v>393</v>
      </c>
    </row>
    <row r="110" spans="1:13" x14ac:dyDescent="0.3">
      <c r="A110" t="str">
        <f>_xlfn.XLOOKUP(J110,Sectores[Sector],Sectores[id_Sector],FALSE)</f>
        <v>05</v>
      </c>
      <c r="B110" t="str">
        <f>_xlfn.XLOOKUP(K110,Contenido[Contenido],Contenido[id_contenido])</f>
        <v>05.02</v>
      </c>
      <c r="C110" t="str">
        <f>_xlfn.XLOOKUP(L110,Temas[Tema],Temas[id_Tema],FALSE)</f>
        <v>05.02.01</v>
      </c>
      <c r="D110" t="s">
        <v>3071</v>
      </c>
      <c r="E110" t="str">
        <f t="shared" si="3"/>
        <v>05 Comercio, Restaurantes y Hoteles</v>
      </c>
      <c r="F110" t="str">
        <f t="shared" si="4"/>
        <v>05.02 Hoteles</v>
      </c>
      <c r="G110" t="str">
        <f t="shared" si="5"/>
        <v>05.02.01 Alojamiento</v>
      </c>
      <c r="J110" t="s">
        <v>63</v>
      </c>
      <c r="K110" t="s">
        <v>142</v>
      </c>
      <c r="L110" t="s">
        <v>246</v>
      </c>
      <c r="M110" t="s">
        <v>247</v>
      </c>
    </row>
    <row r="111" spans="1:13" x14ac:dyDescent="0.3">
      <c r="A111" t="str">
        <f>_xlfn.XLOOKUP(J111,Sectores[Sector],Sectores[id_Sector],FALSE)</f>
        <v>05</v>
      </c>
      <c r="B111" t="str">
        <f>_xlfn.XLOOKUP(K111,Contenido[Contenido],Contenido[id_contenido])</f>
        <v>05.02</v>
      </c>
      <c r="C111" t="str">
        <f>_xlfn.XLOOKUP(L111,Temas[Tema],Temas[id_Tema],FALSE)</f>
        <v>05.02.01</v>
      </c>
      <c r="D111" t="s">
        <v>3072</v>
      </c>
      <c r="E111" t="str">
        <f t="shared" si="3"/>
        <v>05 Comercio, Restaurantes y Hoteles</v>
      </c>
      <c r="F111" t="str">
        <f t="shared" si="4"/>
        <v>05.02 Hoteles</v>
      </c>
      <c r="G111" t="str">
        <f t="shared" si="5"/>
        <v>05.02.01 Alojamiento</v>
      </c>
      <c r="J111" t="s">
        <v>63</v>
      </c>
      <c r="K111" t="s">
        <v>142</v>
      </c>
      <c r="L111" t="s">
        <v>246</v>
      </c>
      <c r="M111" t="s">
        <v>248</v>
      </c>
    </row>
    <row r="112" spans="1:13" x14ac:dyDescent="0.3">
      <c r="A112" t="str">
        <f>_xlfn.XLOOKUP(J112,Sectores[Sector],Sectores[id_Sector],FALSE)</f>
        <v>05</v>
      </c>
      <c r="B112" t="str">
        <f>_xlfn.XLOOKUP(K112,Contenido[Contenido],Contenido[id_contenido])</f>
        <v>05.02</v>
      </c>
      <c r="C112" t="str">
        <f>_xlfn.XLOOKUP(L112,Temas[Tema],Temas[id_Tema],FALSE)</f>
        <v>05.02.01</v>
      </c>
      <c r="D112" t="s">
        <v>3073</v>
      </c>
      <c r="E112" t="str">
        <f t="shared" si="3"/>
        <v>05 Comercio, Restaurantes y Hoteles</v>
      </c>
      <c r="F112" t="str">
        <f t="shared" si="4"/>
        <v>05.02 Hoteles</v>
      </c>
      <c r="G112" t="str">
        <f t="shared" si="5"/>
        <v>05.02.01 Alojamiento</v>
      </c>
      <c r="J112" t="s">
        <v>63</v>
      </c>
      <c r="K112" t="s">
        <v>142</v>
      </c>
      <c r="L112" t="s">
        <v>246</v>
      </c>
      <c r="M112" t="s">
        <v>272</v>
      </c>
    </row>
    <row r="113" spans="1:13" x14ac:dyDescent="0.3">
      <c r="A113" t="str">
        <f>_xlfn.XLOOKUP(J113,Sectores[Sector],Sectores[id_Sector],FALSE)</f>
        <v>05</v>
      </c>
      <c r="B113" t="str">
        <f>_xlfn.XLOOKUP(K113,Contenido[Contenido],Contenido[id_contenido])</f>
        <v>05.02</v>
      </c>
      <c r="C113" t="str">
        <f>_xlfn.XLOOKUP(L113,Temas[Tema],Temas[id_Tema],FALSE)</f>
        <v>05.02.01</v>
      </c>
      <c r="D113" t="s">
        <v>3074</v>
      </c>
      <c r="E113" t="str">
        <f t="shared" si="3"/>
        <v>05 Comercio, Restaurantes y Hoteles</v>
      </c>
      <c r="F113" t="str">
        <f t="shared" si="4"/>
        <v>05.02 Hoteles</v>
      </c>
      <c r="G113" t="str">
        <f t="shared" si="5"/>
        <v>05.02.01 Alojamiento</v>
      </c>
      <c r="J113" t="s">
        <v>63</v>
      </c>
      <c r="K113" t="s">
        <v>142</v>
      </c>
      <c r="L113" t="s">
        <v>246</v>
      </c>
      <c r="M113" t="s">
        <v>273</v>
      </c>
    </row>
    <row r="114" spans="1:13" x14ac:dyDescent="0.3">
      <c r="A114" t="str">
        <f>_xlfn.XLOOKUP(J114,Sectores[Sector],Sectores[id_Sector],FALSE)</f>
        <v>05</v>
      </c>
      <c r="B114" t="str">
        <f>_xlfn.XLOOKUP(K114,Contenido[Contenido],Contenido[id_contenido])</f>
        <v>05.02</v>
      </c>
      <c r="C114" t="str">
        <f>_xlfn.XLOOKUP(L114,Temas[Tema],Temas[id_Tema],FALSE)</f>
        <v>05.02.01</v>
      </c>
      <c r="D114" t="s">
        <v>3075</v>
      </c>
      <c r="E114" t="str">
        <f t="shared" si="3"/>
        <v>05 Comercio, Restaurantes y Hoteles</v>
      </c>
      <c r="F114" t="str">
        <f t="shared" si="4"/>
        <v>05.02 Hoteles</v>
      </c>
      <c r="G114" t="str">
        <f t="shared" si="5"/>
        <v>05.02.01 Alojamiento</v>
      </c>
      <c r="J114" t="s">
        <v>63</v>
      </c>
      <c r="K114" t="s">
        <v>142</v>
      </c>
      <c r="L114" t="s">
        <v>246</v>
      </c>
      <c r="M114" t="s">
        <v>249</v>
      </c>
    </row>
    <row r="115" spans="1:13" x14ac:dyDescent="0.3">
      <c r="A115" t="str">
        <f>_xlfn.XLOOKUP(J115,Sectores[Sector],Sectores[id_Sector],FALSE)</f>
        <v>05</v>
      </c>
      <c r="B115" t="str">
        <f>_xlfn.XLOOKUP(K115,Contenido[Contenido],Contenido[id_contenido])</f>
        <v>05.02</v>
      </c>
      <c r="C115" t="str">
        <f>_xlfn.XLOOKUP(L115,Temas[Tema],Temas[id_Tema],FALSE)</f>
        <v>05.02.02</v>
      </c>
      <c r="D115" t="s">
        <v>3071</v>
      </c>
      <c r="E115" t="str">
        <f t="shared" si="3"/>
        <v>05 Comercio, Restaurantes y Hoteles</v>
      </c>
      <c r="F115" t="str">
        <f t="shared" si="4"/>
        <v>05.02 Hoteles</v>
      </c>
      <c r="G115" t="str">
        <f t="shared" si="5"/>
        <v>05.02.02 Ingresos</v>
      </c>
      <c r="J115" t="s">
        <v>63</v>
      </c>
      <c r="K115" t="s">
        <v>142</v>
      </c>
      <c r="L115" t="s">
        <v>270</v>
      </c>
      <c r="M115" t="s">
        <v>271</v>
      </c>
    </row>
    <row r="116" spans="1:13" x14ac:dyDescent="0.3">
      <c r="A116" t="str">
        <f>_xlfn.XLOOKUP(J116,Sectores[Sector],Sectores[id_Sector],FALSE)</f>
        <v>05</v>
      </c>
      <c r="B116" t="str">
        <f>_xlfn.XLOOKUP(K116,Contenido[Contenido],Contenido[id_contenido])</f>
        <v>05.02</v>
      </c>
      <c r="C116" t="str">
        <f>_xlfn.XLOOKUP(L116,Temas[Tema],Temas[id_Tema],FALSE)</f>
        <v>05.02.03</v>
      </c>
      <c r="D116" t="s">
        <v>3071</v>
      </c>
      <c r="E116" t="str">
        <f t="shared" si="3"/>
        <v>05 Comercio, Restaurantes y Hoteles</v>
      </c>
      <c r="F116" t="str">
        <f t="shared" si="4"/>
        <v>05.02 Hoteles</v>
      </c>
      <c r="G116" t="str">
        <f t="shared" si="5"/>
        <v>05.02.03 Precios</v>
      </c>
      <c r="J116" t="s">
        <v>63</v>
      </c>
      <c r="K116" t="s">
        <v>142</v>
      </c>
      <c r="L116" t="s">
        <v>196</v>
      </c>
      <c r="M116" t="s">
        <v>250</v>
      </c>
    </row>
    <row r="117" spans="1:13" x14ac:dyDescent="0.3">
      <c r="A117" t="str">
        <f>_xlfn.XLOOKUP(J117,Sectores[Sector],Sectores[id_Sector],FALSE)</f>
        <v>06</v>
      </c>
      <c r="B117" t="str">
        <f>_xlfn.XLOOKUP(K117,Contenido[Contenido],Contenido[id_contenido])</f>
        <v>06.01</v>
      </c>
      <c r="C117" t="str">
        <f>_xlfn.XLOOKUP(L117,Temas[Tema],Temas[id_Tema],FALSE)</f>
        <v>06.01.01</v>
      </c>
      <c r="D117" t="s">
        <v>3071</v>
      </c>
      <c r="E117" t="str">
        <f t="shared" si="3"/>
        <v>06 Construcción</v>
      </c>
      <c r="F117" t="str">
        <f t="shared" si="4"/>
        <v>06.01 Edificación Habitacional</v>
      </c>
      <c r="G117" t="str">
        <f t="shared" si="5"/>
        <v>06.01.01 Ampliaciones</v>
      </c>
      <c r="J117" t="s">
        <v>64</v>
      </c>
      <c r="K117" t="s">
        <v>552</v>
      </c>
      <c r="L117" t="s">
        <v>146</v>
      </c>
      <c r="M117" t="s">
        <v>149</v>
      </c>
    </row>
    <row r="118" spans="1:13" x14ac:dyDescent="0.3">
      <c r="A118" t="str">
        <f>_xlfn.XLOOKUP(J118,Sectores[Sector],Sectores[id_Sector],FALSE)</f>
        <v>06</v>
      </c>
      <c r="B118" t="str">
        <f>_xlfn.XLOOKUP(K118,Contenido[Contenido],Contenido[id_contenido])</f>
        <v>06.01</v>
      </c>
      <c r="C118" t="str">
        <f>_xlfn.XLOOKUP(L118,Temas[Tema],Temas[id_Tema],FALSE)</f>
        <v>06.01.02</v>
      </c>
      <c r="D118" t="s">
        <v>3071</v>
      </c>
      <c r="E118" t="str">
        <f t="shared" si="3"/>
        <v>06 Construcción</v>
      </c>
      <c r="F118" t="str">
        <f t="shared" si="4"/>
        <v>06.01 Edificación Habitacional</v>
      </c>
      <c r="G118" t="str">
        <f t="shared" si="5"/>
        <v>06.01.02 Obras Nuevas</v>
      </c>
      <c r="J118" t="s">
        <v>64</v>
      </c>
      <c r="K118" t="s">
        <v>552</v>
      </c>
      <c r="L118" t="s">
        <v>147</v>
      </c>
      <c r="M118" t="s">
        <v>149</v>
      </c>
    </row>
    <row r="119" spans="1:13" x14ac:dyDescent="0.3">
      <c r="A119" t="str">
        <f>_xlfn.XLOOKUP(J119,Sectores[Sector],Sectores[id_Sector],FALSE)</f>
        <v>06</v>
      </c>
      <c r="B119" t="str">
        <f>_xlfn.XLOOKUP(K119,Contenido[Contenido],Contenido[id_contenido])</f>
        <v>06.01</v>
      </c>
      <c r="C119" t="str">
        <f>_xlfn.XLOOKUP(L119,Temas[Tema],Temas[id_Tema],FALSE)</f>
        <v>06.01.03</v>
      </c>
      <c r="D119" t="s">
        <v>3071</v>
      </c>
      <c r="E119" t="str">
        <f t="shared" si="3"/>
        <v>06 Construcción</v>
      </c>
      <c r="F119" t="str">
        <f t="shared" si="4"/>
        <v>06.01 Edificación Habitacional</v>
      </c>
      <c r="G119" t="str">
        <f t="shared" si="5"/>
        <v>06.01.03 Total</v>
      </c>
      <c r="J119" t="s">
        <v>64</v>
      </c>
      <c r="K119" t="s">
        <v>552</v>
      </c>
      <c r="L119" t="s">
        <v>137</v>
      </c>
      <c r="M119" t="s">
        <v>149</v>
      </c>
    </row>
    <row r="120" spans="1:13" x14ac:dyDescent="0.3">
      <c r="A120" t="str">
        <f>_xlfn.XLOOKUP(J120,Sectores[Sector],Sectores[id_Sector],FALSE)</f>
        <v>06</v>
      </c>
      <c r="B120" t="str">
        <f>_xlfn.XLOOKUP(K120,Contenido[Contenido],Contenido[id_contenido])</f>
        <v>06.02</v>
      </c>
      <c r="C120" t="str">
        <f>_xlfn.XLOOKUP(L120,Temas[Tema],Temas[id_Tema],FALSE)</f>
        <v>06.01.03</v>
      </c>
      <c r="D120" t="s">
        <v>3071</v>
      </c>
      <c r="E120" t="str">
        <f t="shared" si="3"/>
        <v>06 Construcción</v>
      </c>
      <c r="F120" t="str">
        <f t="shared" si="4"/>
        <v>06.02 Edificación No Habitacional</v>
      </c>
      <c r="G120" t="str">
        <f t="shared" si="5"/>
        <v>06.01.03 Total</v>
      </c>
      <c r="J120" t="s">
        <v>64</v>
      </c>
      <c r="K120" t="s">
        <v>551</v>
      </c>
      <c r="L120" t="s">
        <v>137</v>
      </c>
      <c r="M120" t="s">
        <v>148</v>
      </c>
    </row>
    <row r="121" spans="1:13" x14ac:dyDescent="0.3">
      <c r="A121" t="str">
        <f>_xlfn.XLOOKUP(J121,Sectores[Sector],Sectores[id_Sector],FALSE)</f>
        <v>06</v>
      </c>
      <c r="B121" t="str">
        <f>_xlfn.XLOOKUP(K121,Contenido[Contenido],Contenido[id_contenido])</f>
        <v>06.03</v>
      </c>
      <c r="C121" t="str">
        <f>_xlfn.XLOOKUP(L121,Temas[Tema],Temas[id_Tema],FALSE)</f>
        <v>06.03.01</v>
      </c>
      <c r="D121" t="s">
        <v>3071</v>
      </c>
      <c r="E121" t="str">
        <f t="shared" si="3"/>
        <v>06 Construcción</v>
      </c>
      <c r="F121" t="str">
        <f t="shared" si="4"/>
        <v>06.03 Ejecución Presupuestaria</v>
      </c>
      <c r="G121" t="str">
        <f t="shared" si="5"/>
        <v>06.03.01 Inversión</v>
      </c>
      <c r="J121" t="s">
        <v>64</v>
      </c>
      <c r="K121" t="s">
        <v>424</v>
      </c>
      <c r="L121" t="s">
        <v>416</v>
      </c>
      <c r="M121" t="s">
        <v>420</v>
      </c>
    </row>
    <row r="122" spans="1:13" x14ac:dyDescent="0.3">
      <c r="A122" t="str">
        <f>_xlfn.XLOOKUP(J122,Sectores[Sector],Sectores[id_Sector],FALSE)</f>
        <v>06</v>
      </c>
      <c r="B122" t="str">
        <f>_xlfn.XLOOKUP(K122,Contenido[Contenido],Contenido[id_contenido])</f>
        <v>06.03</v>
      </c>
      <c r="C122" t="str">
        <f>_xlfn.XLOOKUP(L122,Temas[Tema],Temas[id_Tema],FALSE)</f>
        <v>06.03.01</v>
      </c>
      <c r="D122" t="s">
        <v>3072</v>
      </c>
      <c r="E122" t="str">
        <f t="shared" si="3"/>
        <v>06 Construcción</v>
      </c>
      <c r="F122" t="str">
        <f t="shared" si="4"/>
        <v>06.03 Ejecución Presupuestaria</v>
      </c>
      <c r="G122" t="str">
        <f t="shared" si="5"/>
        <v>06.03.01 Inversión</v>
      </c>
      <c r="J122" t="s">
        <v>64</v>
      </c>
      <c r="K122" t="s">
        <v>424</v>
      </c>
      <c r="L122" t="s">
        <v>416</v>
      </c>
      <c r="M122" t="s">
        <v>421</v>
      </c>
    </row>
    <row r="123" spans="1:13" x14ac:dyDescent="0.3">
      <c r="A123" t="str">
        <f>_xlfn.XLOOKUP(J123,Sectores[Sector],Sectores[id_Sector],FALSE)</f>
        <v>06</v>
      </c>
      <c r="B123" t="str">
        <f>_xlfn.XLOOKUP(K123,Contenido[Contenido],Contenido[id_contenido])</f>
        <v>06.03</v>
      </c>
      <c r="C123" t="str">
        <f>_xlfn.XLOOKUP(L123,Temas[Tema],Temas[id_Tema],FALSE)</f>
        <v>06.03.01</v>
      </c>
      <c r="D123" t="s">
        <v>3073</v>
      </c>
      <c r="E123" t="str">
        <f t="shared" si="3"/>
        <v>06 Construcción</v>
      </c>
      <c r="F123" t="str">
        <f t="shared" si="4"/>
        <v>06.03 Ejecución Presupuestaria</v>
      </c>
      <c r="G123" t="str">
        <f t="shared" si="5"/>
        <v>06.03.01 Inversión</v>
      </c>
      <c r="J123" t="s">
        <v>64</v>
      </c>
      <c r="K123" t="s">
        <v>424</v>
      </c>
      <c r="L123" t="s">
        <v>416</v>
      </c>
      <c r="M123" t="s">
        <v>425</v>
      </c>
    </row>
    <row r="124" spans="1:13" x14ac:dyDescent="0.3">
      <c r="A124" t="str">
        <f>_xlfn.XLOOKUP(J124,Sectores[Sector],Sectores[id_Sector],FALSE)</f>
        <v>06</v>
      </c>
      <c r="B124" t="str">
        <f>_xlfn.XLOOKUP(K124,Contenido[Contenido],Contenido[id_contenido])</f>
        <v>06.03</v>
      </c>
      <c r="C124" t="str">
        <f>_xlfn.XLOOKUP(L124,Temas[Tema],Temas[id_Tema],FALSE)</f>
        <v>06.03.01</v>
      </c>
      <c r="D124" t="s">
        <v>3074</v>
      </c>
      <c r="E124" t="str">
        <f t="shared" si="3"/>
        <v>06 Construcción</v>
      </c>
      <c r="F124" t="str">
        <f t="shared" si="4"/>
        <v>06.03 Ejecución Presupuestaria</v>
      </c>
      <c r="G124" t="str">
        <f t="shared" si="5"/>
        <v>06.03.01 Inversión</v>
      </c>
      <c r="J124" t="s">
        <v>64</v>
      </c>
      <c r="K124" t="s">
        <v>424</v>
      </c>
      <c r="L124" t="s">
        <v>416</v>
      </c>
      <c r="M124" t="s">
        <v>429</v>
      </c>
    </row>
    <row r="125" spans="1:13" x14ac:dyDescent="0.3">
      <c r="A125" t="str">
        <f>_xlfn.XLOOKUP(J125,Sectores[Sector],Sectores[id_Sector],FALSE)</f>
        <v>06</v>
      </c>
      <c r="B125" t="str">
        <f>_xlfn.XLOOKUP(K125,Contenido[Contenido],Contenido[id_contenido])</f>
        <v>06.03</v>
      </c>
      <c r="C125" t="str">
        <f>_xlfn.XLOOKUP(L125,Temas[Tema],Temas[id_Tema],FALSE)</f>
        <v>06.03.01</v>
      </c>
      <c r="D125" t="s">
        <v>3075</v>
      </c>
      <c r="E125" t="str">
        <f t="shared" si="3"/>
        <v>06 Construcción</v>
      </c>
      <c r="F125" t="str">
        <f t="shared" si="4"/>
        <v>06.03 Ejecución Presupuestaria</v>
      </c>
      <c r="G125" t="str">
        <f t="shared" si="5"/>
        <v>06.03.01 Inversión</v>
      </c>
      <c r="J125" t="s">
        <v>64</v>
      </c>
      <c r="K125" t="s">
        <v>424</v>
      </c>
      <c r="L125" t="s">
        <v>416</v>
      </c>
      <c r="M125" t="s">
        <v>422</v>
      </c>
    </row>
    <row r="126" spans="1:13" x14ac:dyDescent="0.3">
      <c r="A126" t="str">
        <f>_xlfn.XLOOKUP(J126,Sectores[Sector],Sectores[id_Sector],FALSE)</f>
        <v>06</v>
      </c>
      <c r="B126" t="str">
        <f>_xlfn.XLOOKUP(K126,Contenido[Contenido],Contenido[id_contenido])</f>
        <v>06.03</v>
      </c>
      <c r="C126" t="str">
        <f>_xlfn.XLOOKUP(L126,Temas[Tema],Temas[id_Tema],FALSE)</f>
        <v>06.03.01</v>
      </c>
      <c r="D126" t="s">
        <v>3076</v>
      </c>
      <c r="E126" t="str">
        <f t="shared" si="3"/>
        <v>06 Construcción</v>
      </c>
      <c r="F126" t="str">
        <f t="shared" si="4"/>
        <v>06.03 Ejecución Presupuestaria</v>
      </c>
      <c r="G126" t="str">
        <f t="shared" si="5"/>
        <v>06.03.01 Inversión</v>
      </c>
      <c r="J126" t="s">
        <v>64</v>
      </c>
      <c r="K126" t="s">
        <v>424</v>
      </c>
      <c r="L126" t="s">
        <v>416</v>
      </c>
      <c r="M126" t="s">
        <v>423</v>
      </c>
    </row>
    <row r="127" spans="1:13" x14ac:dyDescent="0.3">
      <c r="A127" t="str">
        <f>_xlfn.XLOOKUP(J127,Sectores[Sector],Sectores[id_Sector],FALSE)</f>
        <v>06</v>
      </c>
      <c r="B127" t="str">
        <f>_xlfn.XLOOKUP(K127,Contenido[Contenido],Contenido[id_contenido])</f>
        <v>06.03</v>
      </c>
      <c r="C127" t="str">
        <f>_xlfn.XLOOKUP(L127,Temas[Tema],Temas[id_Tema],FALSE)</f>
        <v>06.03.01</v>
      </c>
      <c r="D127" t="s">
        <v>3077</v>
      </c>
      <c r="E127" t="str">
        <f t="shared" si="3"/>
        <v>06 Construcción</v>
      </c>
      <c r="F127" t="str">
        <f t="shared" si="4"/>
        <v>06.03 Ejecución Presupuestaria</v>
      </c>
      <c r="G127" t="str">
        <f t="shared" si="5"/>
        <v>06.03.01 Inversión</v>
      </c>
      <c r="J127" t="s">
        <v>64</v>
      </c>
      <c r="K127" t="s">
        <v>424</v>
      </c>
      <c r="L127" t="s">
        <v>416</v>
      </c>
      <c r="M127" t="s">
        <v>426</v>
      </c>
    </row>
    <row r="128" spans="1:13" x14ac:dyDescent="0.3">
      <c r="A128" t="str">
        <f>_xlfn.XLOOKUP(J128,Sectores[Sector],Sectores[id_Sector],FALSE)</f>
        <v>06</v>
      </c>
      <c r="B128" t="str">
        <f>_xlfn.XLOOKUP(K128,Contenido[Contenido],Contenido[id_contenido])</f>
        <v>06.03</v>
      </c>
      <c r="C128" t="str">
        <f>_xlfn.XLOOKUP(L128,Temas[Tema],Temas[id_Tema],FALSE)</f>
        <v>06.03.01</v>
      </c>
      <c r="D128" t="s">
        <v>3078</v>
      </c>
      <c r="E128" t="str">
        <f t="shared" si="3"/>
        <v>06 Construcción</v>
      </c>
      <c r="F128" t="str">
        <f t="shared" si="4"/>
        <v>06.03 Ejecución Presupuestaria</v>
      </c>
      <c r="G128" t="str">
        <f t="shared" si="5"/>
        <v>06.03.01 Inversión</v>
      </c>
      <c r="J128" t="s">
        <v>64</v>
      </c>
      <c r="K128" t="s">
        <v>424</v>
      </c>
      <c r="L128" t="s">
        <v>416</v>
      </c>
      <c r="M128" t="s">
        <v>419</v>
      </c>
    </row>
    <row r="129" spans="1:13" x14ac:dyDescent="0.3">
      <c r="A129" t="str">
        <f>_xlfn.XLOOKUP(J129,Sectores[Sector],Sectores[id_Sector],FALSE)</f>
        <v>06</v>
      </c>
      <c r="B129" t="str">
        <f>_xlfn.XLOOKUP(K129,Contenido[Contenido],Contenido[id_contenido])</f>
        <v>06.03</v>
      </c>
      <c r="C129" t="str">
        <f>_xlfn.XLOOKUP(L129,Temas[Tema],Temas[id_Tema],FALSE)</f>
        <v>06.03.01</v>
      </c>
      <c r="D129" t="s">
        <v>3079</v>
      </c>
      <c r="E129" t="str">
        <f t="shared" si="3"/>
        <v>06 Construcción</v>
      </c>
      <c r="F129" t="str">
        <f t="shared" si="4"/>
        <v>06.03 Ejecución Presupuestaria</v>
      </c>
      <c r="G129" t="str">
        <f t="shared" si="5"/>
        <v>06.03.01 Inversión</v>
      </c>
      <c r="J129" t="s">
        <v>64</v>
      </c>
      <c r="K129" t="s">
        <v>424</v>
      </c>
      <c r="L129" t="s">
        <v>416</v>
      </c>
      <c r="M129" t="s">
        <v>427</v>
      </c>
    </row>
    <row r="130" spans="1:13" x14ac:dyDescent="0.3">
      <c r="A130" t="str">
        <f>_xlfn.XLOOKUP(J130,Sectores[Sector],Sectores[id_Sector],FALSE)</f>
        <v>06</v>
      </c>
      <c r="B130" t="str">
        <f>_xlfn.XLOOKUP(K130,Contenido[Contenido],Contenido[id_contenido])</f>
        <v>06.03</v>
      </c>
      <c r="C130" t="str">
        <f>_xlfn.XLOOKUP(L130,Temas[Tema],Temas[id_Tema],FALSE)</f>
        <v>06.03.01</v>
      </c>
      <c r="D130" t="s">
        <v>3080</v>
      </c>
      <c r="E130" t="str">
        <f t="shared" si="3"/>
        <v>06 Construcción</v>
      </c>
      <c r="F130" t="str">
        <f t="shared" si="4"/>
        <v>06.03 Ejecución Presupuestaria</v>
      </c>
      <c r="G130" t="str">
        <f t="shared" si="5"/>
        <v>06.03.01 Inversión</v>
      </c>
      <c r="J130" t="s">
        <v>64</v>
      </c>
      <c r="K130" t="s">
        <v>424</v>
      </c>
      <c r="L130" t="s">
        <v>416</v>
      </c>
      <c r="M130" t="s">
        <v>428</v>
      </c>
    </row>
    <row r="131" spans="1:13" x14ac:dyDescent="0.3">
      <c r="A131" t="str">
        <f>_xlfn.XLOOKUP(J131,Sectores[Sector],Sectores[id_Sector],FALSE)</f>
        <v>06</v>
      </c>
      <c r="B131" t="str">
        <f>_xlfn.XLOOKUP(K131,Contenido[Contenido],Contenido[id_contenido])</f>
        <v>06.03</v>
      </c>
      <c r="C131" t="str">
        <f>_xlfn.XLOOKUP(L131,Temas[Tema],Temas[id_Tema],FALSE)</f>
        <v>06.03.01</v>
      </c>
      <c r="D131" t="s">
        <v>3081</v>
      </c>
      <c r="E131" t="str">
        <f t="shared" si="3"/>
        <v>06 Construcción</v>
      </c>
      <c r="F131" t="str">
        <f t="shared" si="4"/>
        <v>06.03 Ejecución Presupuestaria</v>
      </c>
      <c r="G131" t="str">
        <f t="shared" si="5"/>
        <v>06.03.01 Inversión</v>
      </c>
      <c r="J131" t="s">
        <v>64</v>
      </c>
      <c r="K131" t="s">
        <v>424</v>
      </c>
      <c r="L131" t="s">
        <v>416</v>
      </c>
      <c r="M131" t="s">
        <v>417</v>
      </c>
    </row>
    <row r="132" spans="1:13" x14ac:dyDescent="0.3">
      <c r="A132" t="str">
        <f>_xlfn.XLOOKUP(J132,Sectores[Sector],Sectores[id_Sector],FALSE)</f>
        <v>06</v>
      </c>
      <c r="B132" t="str">
        <f>_xlfn.XLOOKUP(K132,Contenido[Contenido],Contenido[id_contenido])</f>
        <v>06.03</v>
      </c>
      <c r="C132" t="str">
        <f>_xlfn.XLOOKUP(L132,Temas[Tema],Temas[id_Tema],FALSE)</f>
        <v>06.03.01</v>
      </c>
      <c r="D132" t="s">
        <v>3082</v>
      </c>
      <c r="E132" t="str">
        <f t="shared" si="3"/>
        <v>06 Construcción</v>
      </c>
      <c r="F132" t="str">
        <f t="shared" si="4"/>
        <v>06.03 Ejecución Presupuestaria</v>
      </c>
      <c r="G132" t="str">
        <f t="shared" si="5"/>
        <v>06.03.01 Inversión</v>
      </c>
      <c r="J132" t="s">
        <v>64</v>
      </c>
      <c r="K132" t="s">
        <v>424</v>
      </c>
      <c r="L132" t="s">
        <v>416</v>
      </c>
      <c r="M132" t="s">
        <v>418</v>
      </c>
    </row>
    <row r="133" spans="1:13" x14ac:dyDescent="0.3">
      <c r="A133" t="str">
        <f>_xlfn.XLOOKUP(J133,Sectores[Sector],Sectores[id_Sector],FALSE)</f>
        <v>06</v>
      </c>
      <c r="B133" t="str">
        <f>_xlfn.XLOOKUP(K133,Contenido[Contenido],Contenido[id_contenido])</f>
        <v>06.04</v>
      </c>
      <c r="C133" t="str">
        <f>_xlfn.XLOOKUP(L133,Temas[Tema],Temas[id_Tema],FALSE)</f>
        <v>06.01.01</v>
      </c>
      <c r="D133" t="s">
        <v>3071</v>
      </c>
      <c r="E133" t="str">
        <f t="shared" ref="E133:E196" si="6">+A133&amp;" "&amp;J133</f>
        <v>06 Construcción</v>
      </c>
      <c r="F133" t="str">
        <f t="shared" ref="F133:F196" si="7">+B133&amp;" "&amp;K133</f>
        <v>06.04 Industria, comercio y establecimientos financieros</v>
      </c>
      <c r="G133" t="str">
        <f t="shared" ref="G133:G196" si="8">+C133&amp;" "&amp;L133</f>
        <v>06.01.01 Ampliaciones</v>
      </c>
      <c r="J133" t="s">
        <v>64</v>
      </c>
      <c r="K133" t="s">
        <v>150</v>
      </c>
      <c r="L133" t="s">
        <v>146</v>
      </c>
      <c r="M133" t="s">
        <v>148</v>
      </c>
    </row>
    <row r="134" spans="1:13" x14ac:dyDescent="0.3">
      <c r="A134" t="str">
        <f>_xlfn.XLOOKUP(J134,Sectores[Sector],Sectores[id_Sector],FALSE)</f>
        <v>06</v>
      </c>
      <c r="B134" t="str">
        <f>_xlfn.XLOOKUP(K134,Contenido[Contenido],Contenido[id_contenido])</f>
        <v>06.04</v>
      </c>
      <c r="C134" t="str">
        <f>_xlfn.XLOOKUP(L134,Temas[Tema],Temas[id_Tema],FALSE)</f>
        <v>06.01.02</v>
      </c>
      <c r="D134" t="s">
        <v>3071</v>
      </c>
      <c r="E134" t="str">
        <f t="shared" si="6"/>
        <v>06 Construcción</v>
      </c>
      <c r="F134" t="str">
        <f t="shared" si="7"/>
        <v>06.04 Industria, comercio y establecimientos financieros</v>
      </c>
      <c r="G134" t="str">
        <f t="shared" si="8"/>
        <v>06.01.02 Obras Nuevas</v>
      </c>
      <c r="J134" t="s">
        <v>64</v>
      </c>
      <c r="K134" t="s">
        <v>150</v>
      </c>
      <c r="L134" t="s">
        <v>147</v>
      </c>
      <c r="M134" t="s">
        <v>148</v>
      </c>
    </row>
    <row r="135" spans="1:13" x14ac:dyDescent="0.3">
      <c r="A135" t="str">
        <f>_xlfn.XLOOKUP(J135,Sectores[Sector],Sectores[id_Sector],FALSE)</f>
        <v>06</v>
      </c>
      <c r="B135" t="str">
        <f>_xlfn.XLOOKUP(K135,Contenido[Contenido],Contenido[id_contenido])</f>
        <v>06.05</v>
      </c>
      <c r="C135" t="str">
        <f>_xlfn.XLOOKUP(L135,Temas[Tema],Temas[id_Tema],FALSE)</f>
        <v>06.01.01</v>
      </c>
      <c r="D135" t="s">
        <v>3071</v>
      </c>
      <c r="E135" t="str">
        <f t="shared" si="6"/>
        <v>06 Construcción</v>
      </c>
      <c r="F135" t="str">
        <f t="shared" si="7"/>
        <v>06.05 Servicios</v>
      </c>
      <c r="G135" t="str">
        <f t="shared" si="8"/>
        <v>06.01.01 Ampliaciones</v>
      </c>
      <c r="J135" t="s">
        <v>64</v>
      </c>
      <c r="K135" t="s">
        <v>87</v>
      </c>
      <c r="L135" t="s">
        <v>146</v>
      </c>
      <c r="M135" t="s">
        <v>148</v>
      </c>
    </row>
    <row r="136" spans="1:13" x14ac:dyDescent="0.3">
      <c r="A136" t="str">
        <f>_xlfn.XLOOKUP(J136,Sectores[Sector],Sectores[id_Sector],FALSE)</f>
        <v>06</v>
      </c>
      <c r="B136" t="str">
        <f>_xlfn.XLOOKUP(K136,Contenido[Contenido],Contenido[id_contenido])</f>
        <v>06.05</v>
      </c>
      <c r="C136" t="str">
        <f>_xlfn.XLOOKUP(L136,Temas[Tema],Temas[id_Tema],FALSE)</f>
        <v>06.01.02</v>
      </c>
      <c r="D136" t="s">
        <v>3071</v>
      </c>
      <c r="E136" t="str">
        <f t="shared" si="6"/>
        <v>06 Construcción</v>
      </c>
      <c r="F136" t="str">
        <f t="shared" si="7"/>
        <v>06.05 Servicios</v>
      </c>
      <c r="G136" t="str">
        <f t="shared" si="8"/>
        <v>06.01.02 Obras Nuevas</v>
      </c>
      <c r="J136" t="s">
        <v>64</v>
      </c>
      <c r="K136" t="s">
        <v>87</v>
      </c>
      <c r="L136" t="s">
        <v>147</v>
      </c>
      <c r="M136" t="s">
        <v>148</v>
      </c>
    </row>
    <row r="137" spans="1:13" x14ac:dyDescent="0.3">
      <c r="A137" t="str">
        <f>_xlfn.XLOOKUP(J137,Sectores[Sector],Sectores[id_Sector],FALSE)</f>
        <v>06</v>
      </c>
      <c r="B137" t="str">
        <f>_xlfn.XLOOKUP(K137,Contenido[Contenido],Contenido[id_contenido])</f>
        <v>06.06</v>
      </c>
      <c r="C137" t="str">
        <f>_xlfn.XLOOKUP(L137,Temas[Tema],Temas[id_Tema],FALSE)</f>
        <v>06.06.01</v>
      </c>
      <c r="D137" t="s">
        <v>3071</v>
      </c>
      <c r="E137" t="str">
        <f t="shared" si="6"/>
        <v>06 Construcción</v>
      </c>
      <c r="F137" t="str">
        <f t="shared" si="7"/>
        <v>06.06 Vivienda</v>
      </c>
      <c r="G137" t="str">
        <f t="shared" si="8"/>
        <v>06.06.01 Obras Nuevas y Ampliaciones</v>
      </c>
      <c r="J137" t="s">
        <v>64</v>
      </c>
      <c r="K137" t="s">
        <v>103</v>
      </c>
      <c r="L137" t="s">
        <v>545</v>
      </c>
      <c r="M137" t="s">
        <v>151</v>
      </c>
    </row>
    <row r="138" spans="1:13" x14ac:dyDescent="0.3">
      <c r="A138" t="str">
        <f>_xlfn.XLOOKUP(J138,Sectores[Sector],Sectores[id_Sector],FALSE)</f>
        <v>07</v>
      </c>
      <c r="B138" t="str">
        <f>_xlfn.XLOOKUP(K138,Contenido[Contenido],Contenido[id_contenido])</f>
        <v>07.01</v>
      </c>
      <c r="C138" t="str">
        <f>_xlfn.XLOOKUP(L138,Temas[Tema],Temas[id_Tema],FALSE)</f>
        <v>07.01.01</v>
      </c>
      <c r="D138" t="s">
        <v>3071</v>
      </c>
      <c r="E138" t="str">
        <f t="shared" si="6"/>
        <v>07 Delincuencia</v>
      </c>
      <c r="F138" t="str">
        <f t="shared" si="7"/>
        <v>07.01 Delitos de Mayor Connotación Social</v>
      </c>
      <c r="G138" t="str">
        <f t="shared" si="8"/>
        <v>07.01.01 Aprehendidos</v>
      </c>
      <c r="J138" t="s">
        <v>67</v>
      </c>
      <c r="K138" t="s">
        <v>197</v>
      </c>
      <c r="L138" t="s">
        <v>66</v>
      </c>
      <c r="M138" t="s">
        <v>1522</v>
      </c>
    </row>
    <row r="139" spans="1:13" x14ac:dyDescent="0.3">
      <c r="A139" t="str">
        <f>_xlfn.XLOOKUP(J139,Sectores[Sector],Sectores[id_Sector],FALSE)</f>
        <v>07</v>
      </c>
      <c r="B139" t="str">
        <f>_xlfn.XLOOKUP(K139,Contenido[Contenido],Contenido[id_contenido])</f>
        <v>07.01</v>
      </c>
      <c r="C139" t="str">
        <f>_xlfn.XLOOKUP(L139,Temas[Tema],Temas[id_Tema],FALSE)</f>
        <v>07.01.01</v>
      </c>
      <c r="D139" t="s">
        <v>3072</v>
      </c>
      <c r="E139" t="str">
        <f t="shared" si="6"/>
        <v>07 Delincuencia</v>
      </c>
      <c r="F139" t="str">
        <f t="shared" si="7"/>
        <v>07.01 Delitos de Mayor Connotación Social</v>
      </c>
      <c r="G139" t="str">
        <f t="shared" si="8"/>
        <v>07.01.01 Aprehendidos</v>
      </c>
      <c r="J139" t="s">
        <v>67</v>
      </c>
      <c r="K139" t="s">
        <v>197</v>
      </c>
      <c r="L139" t="s">
        <v>66</v>
      </c>
      <c r="M139" t="s">
        <v>1524</v>
      </c>
    </row>
    <row r="140" spans="1:13" x14ac:dyDescent="0.3">
      <c r="A140" t="str">
        <f>_xlfn.XLOOKUP(J140,Sectores[Sector],Sectores[id_Sector],FALSE)</f>
        <v>07</v>
      </c>
      <c r="B140" t="str">
        <f>_xlfn.XLOOKUP(K140,Contenido[Contenido],Contenido[id_contenido])</f>
        <v>07.01</v>
      </c>
      <c r="C140" t="str">
        <f>_xlfn.XLOOKUP(L140,Temas[Tema],Temas[id_Tema],FALSE)</f>
        <v>07.01.01</v>
      </c>
      <c r="D140" t="s">
        <v>3073</v>
      </c>
      <c r="E140" t="str">
        <f t="shared" si="6"/>
        <v>07 Delincuencia</v>
      </c>
      <c r="F140" t="str">
        <f t="shared" si="7"/>
        <v>07.01 Delitos de Mayor Connotación Social</v>
      </c>
      <c r="G140" t="str">
        <f t="shared" si="8"/>
        <v>07.01.01 Aprehendidos</v>
      </c>
      <c r="J140" t="s">
        <v>67</v>
      </c>
      <c r="K140" t="s">
        <v>197</v>
      </c>
      <c r="L140" t="s">
        <v>66</v>
      </c>
      <c r="M140" t="s">
        <v>1526</v>
      </c>
    </row>
    <row r="141" spans="1:13" x14ac:dyDescent="0.3">
      <c r="A141" t="str">
        <f>_xlfn.XLOOKUP(J141,Sectores[Sector],Sectores[id_Sector],FALSE)</f>
        <v>07</v>
      </c>
      <c r="B141" t="str">
        <f>_xlfn.XLOOKUP(K141,Contenido[Contenido],Contenido[id_contenido])</f>
        <v>07.01</v>
      </c>
      <c r="C141" t="str">
        <f>_xlfn.XLOOKUP(L141,Temas[Tema],Temas[id_Tema],FALSE)</f>
        <v>07.01.01</v>
      </c>
      <c r="D141" t="s">
        <v>3074</v>
      </c>
      <c r="E141" t="str">
        <f t="shared" si="6"/>
        <v>07 Delincuencia</v>
      </c>
      <c r="F141" t="str">
        <f t="shared" si="7"/>
        <v>07.01 Delitos de Mayor Connotación Social</v>
      </c>
      <c r="G141" t="str">
        <f t="shared" si="8"/>
        <v>07.01.01 Aprehendidos</v>
      </c>
      <c r="J141" t="s">
        <v>67</v>
      </c>
      <c r="K141" t="s">
        <v>197</v>
      </c>
      <c r="L141" t="s">
        <v>66</v>
      </c>
      <c r="M141" t="s">
        <v>1528</v>
      </c>
    </row>
    <row r="142" spans="1:13" x14ac:dyDescent="0.3">
      <c r="A142" t="str">
        <f>_xlfn.XLOOKUP(J142,Sectores[Sector],Sectores[id_Sector],FALSE)</f>
        <v>07</v>
      </c>
      <c r="B142" t="str">
        <f>_xlfn.XLOOKUP(K142,Contenido[Contenido],Contenido[id_contenido])</f>
        <v>07.01</v>
      </c>
      <c r="C142" t="str">
        <f>_xlfn.XLOOKUP(L142,Temas[Tema],Temas[id_Tema],FALSE)</f>
        <v>07.01.01</v>
      </c>
      <c r="D142" t="s">
        <v>3075</v>
      </c>
      <c r="E142" t="str">
        <f t="shared" si="6"/>
        <v>07 Delincuencia</v>
      </c>
      <c r="F142" t="str">
        <f t="shared" si="7"/>
        <v>07.01 Delitos de Mayor Connotación Social</v>
      </c>
      <c r="G142" t="str">
        <f t="shared" si="8"/>
        <v>07.01.01 Aprehendidos</v>
      </c>
      <c r="J142" t="s">
        <v>67</v>
      </c>
      <c r="K142" t="s">
        <v>197</v>
      </c>
      <c r="L142" t="s">
        <v>66</v>
      </c>
      <c r="M142" t="s">
        <v>1530</v>
      </c>
    </row>
    <row r="143" spans="1:13" x14ac:dyDescent="0.3">
      <c r="A143" t="str">
        <f>_xlfn.XLOOKUP(J143,Sectores[Sector],Sectores[id_Sector],FALSE)</f>
        <v>07</v>
      </c>
      <c r="B143" t="str">
        <f>_xlfn.XLOOKUP(K143,Contenido[Contenido],Contenido[id_contenido])</f>
        <v>07.01</v>
      </c>
      <c r="C143" t="str">
        <f>_xlfn.XLOOKUP(L143,Temas[Tema],Temas[id_Tema],FALSE)</f>
        <v>07.01.01</v>
      </c>
      <c r="D143" t="s">
        <v>3076</v>
      </c>
      <c r="E143" t="str">
        <f t="shared" si="6"/>
        <v>07 Delincuencia</v>
      </c>
      <c r="F143" t="str">
        <f t="shared" si="7"/>
        <v>07.01 Delitos de Mayor Connotación Social</v>
      </c>
      <c r="G143" t="str">
        <f t="shared" si="8"/>
        <v>07.01.01 Aprehendidos</v>
      </c>
      <c r="J143" t="s">
        <v>67</v>
      </c>
      <c r="K143" t="s">
        <v>197</v>
      </c>
      <c r="L143" t="s">
        <v>66</v>
      </c>
      <c r="M143" t="s">
        <v>1532</v>
      </c>
    </row>
    <row r="144" spans="1:13" x14ac:dyDescent="0.3">
      <c r="A144" t="str">
        <f>_xlfn.XLOOKUP(J144,Sectores[Sector],Sectores[id_Sector],FALSE)</f>
        <v>07</v>
      </c>
      <c r="B144" t="str">
        <f>_xlfn.XLOOKUP(K144,Contenido[Contenido],Contenido[id_contenido])</f>
        <v>07.01</v>
      </c>
      <c r="C144" t="str">
        <f>_xlfn.XLOOKUP(L144,Temas[Tema],Temas[id_Tema],FALSE)</f>
        <v>07.01.01</v>
      </c>
      <c r="D144" t="s">
        <v>3077</v>
      </c>
      <c r="E144" t="str">
        <f t="shared" si="6"/>
        <v>07 Delincuencia</v>
      </c>
      <c r="F144" t="str">
        <f t="shared" si="7"/>
        <v>07.01 Delitos de Mayor Connotación Social</v>
      </c>
      <c r="G144" t="str">
        <f t="shared" si="8"/>
        <v>07.01.01 Aprehendidos</v>
      </c>
      <c r="J144" t="s">
        <v>67</v>
      </c>
      <c r="K144" t="s">
        <v>197</v>
      </c>
      <c r="L144" t="s">
        <v>66</v>
      </c>
      <c r="M144" t="s">
        <v>1534</v>
      </c>
    </row>
    <row r="145" spans="1:13" x14ac:dyDescent="0.3">
      <c r="A145" t="str">
        <f>_xlfn.XLOOKUP(J145,Sectores[Sector],Sectores[id_Sector],FALSE)</f>
        <v>07</v>
      </c>
      <c r="B145" t="str">
        <f>_xlfn.XLOOKUP(K145,Contenido[Contenido],Contenido[id_contenido])</f>
        <v>07.01</v>
      </c>
      <c r="C145" t="str">
        <f>_xlfn.XLOOKUP(L145,Temas[Tema],Temas[id_Tema],FALSE)</f>
        <v>07.01.01</v>
      </c>
      <c r="D145" t="s">
        <v>3078</v>
      </c>
      <c r="E145" t="str">
        <f t="shared" si="6"/>
        <v>07 Delincuencia</v>
      </c>
      <c r="F145" t="str">
        <f t="shared" si="7"/>
        <v>07.01 Delitos de Mayor Connotación Social</v>
      </c>
      <c r="G145" t="str">
        <f t="shared" si="8"/>
        <v>07.01.01 Aprehendidos</v>
      </c>
      <c r="J145" t="s">
        <v>67</v>
      </c>
      <c r="K145" t="s">
        <v>197</v>
      </c>
      <c r="L145" t="s">
        <v>66</v>
      </c>
      <c r="M145" t="s">
        <v>1536</v>
      </c>
    </row>
    <row r="146" spans="1:13" x14ac:dyDescent="0.3">
      <c r="A146" t="str">
        <f>_xlfn.XLOOKUP(J146,Sectores[Sector],Sectores[id_Sector],FALSE)</f>
        <v>07</v>
      </c>
      <c r="B146" t="str">
        <f>_xlfn.XLOOKUP(K146,Contenido[Contenido],Contenido[id_contenido])</f>
        <v>07.01</v>
      </c>
      <c r="C146" t="str">
        <f>_xlfn.XLOOKUP(L146,Temas[Tema],Temas[id_Tema],FALSE)</f>
        <v>07.01.01</v>
      </c>
      <c r="D146" t="s">
        <v>3079</v>
      </c>
      <c r="E146" t="str">
        <f t="shared" si="6"/>
        <v>07 Delincuencia</v>
      </c>
      <c r="F146" t="str">
        <f t="shared" si="7"/>
        <v>07.01 Delitos de Mayor Connotación Social</v>
      </c>
      <c r="G146" t="str">
        <f t="shared" si="8"/>
        <v>07.01.01 Aprehendidos</v>
      </c>
      <c r="J146" t="s">
        <v>67</v>
      </c>
      <c r="K146" t="s">
        <v>197</v>
      </c>
      <c r="L146" t="s">
        <v>66</v>
      </c>
      <c r="M146" t="s">
        <v>1538</v>
      </c>
    </row>
    <row r="147" spans="1:13" x14ac:dyDescent="0.3">
      <c r="A147" t="str">
        <f>_xlfn.XLOOKUP(J147,Sectores[Sector],Sectores[id_Sector],FALSE)</f>
        <v>07</v>
      </c>
      <c r="B147" t="str">
        <f>_xlfn.XLOOKUP(K147,Contenido[Contenido],Contenido[id_contenido])</f>
        <v>07.01</v>
      </c>
      <c r="C147" t="str">
        <f>_xlfn.XLOOKUP(L147,Temas[Tema],Temas[id_Tema],FALSE)</f>
        <v>07.01.01</v>
      </c>
      <c r="D147" t="s">
        <v>3080</v>
      </c>
      <c r="E147" t="str">
        <f t="shared" si="6"/>
        <v>07 Delincuencia</v>
      </c>
      <c r="F147" t="str">
        <f t="shared" si="7"/>
        <v>07.01 Delitos de Mayor Connotación Social</v>
      </c>
      <c r="G147" t="str">
        <f t="shared" si="8"/>
        <v>07.01.01 Aprehendidos</v>
      </c>
      <c r="J147" t="s">
        <v>67</v>
      </c>
      <c r="K147" t="s">
        <v>197</v>
      </c>
      <c r="L147" t="s">
        <v>66</v>
      </c>
      <c r="M147" t="s">
        <v>1540</v>
      </c>
    </row>
    <row r="148" spans="1:13" x14ac:dyDescent="0.3">
      <c r="A148" t="str">
        <f>_xlfn.XLOOKUP(J148,Sectores[Sector],Sectores[id_Sector],FALSE)</f>
        <v>07</v>
      </c>
      <c r="B148" t="str">
        <f>_xlfn.XLOOKUP(K148,Contenido[Contenido],Contenido[id_contenido])</f>
        <v>07.01</v>
      </c>
      <c r="C148" t="str">
        <f>_xlfn.XLOOKUP(L148,Temas[Tema],Temas[id_Tema],FALSE)</f>
        <v>07.01.01</v>
      </c>
      <c r="D148" t="s">
        <v>3081</v>
      </c>
      <c r="E148" t="str">
        <f t="shared" si="6"/>
        <v>07 Delincuencia</v>
      </c>
      <c r="F148" t="str">
        <f t="shared" si="7"/>
        <v>07.01 Delitos de Mayor Connotación Social</v>
      </c>
      <c r="G148" t="str">
        <f t="shared" si="8"/>
        <v>07.01.01 Aprehendidos</v>
      </c>
      <c r="J148" t="s">
        <v>67</v>
      </c>
      <c r="K148" t="s">
        <v>197</v>
      </c>
      <c r="L148" t="s">
        <v>66</v>
      </c>
      <c r="M148" t="s">
        <v>1197</v>
      </c>
    </row>
    <row r="149" spans="1:13" x14ac:dyDescent="0.3">
      <c r="A149" t="str">
        <f>_xlfn.XLOOKUP(J149,Sectores[Sector],Sectores[id_Sector],FALSE)</f>
        <v>07</v>
      </c>
      <c r="B149" t="str">
        <f>_xlfn.XLOOKUP(K149,Contenido[Contenido],Contenido[id_contenido])</f>
        <v>07.01</v>
      </c>
      <c r="C149" t="str">
        <f>_xlfn.XLOOKUP(L149,Temas[Tema],Temas[id_Tema],FALSE)</f>
        <v>07.01.02</v>
      </c>
      <c r="E149" t="str">
        <f t="shared" si="6"/>
        <v>07 Delincuencia</v>
      </c>
      <c r="F149" t="str">
        <f t="shared" si="7"/>
        <v>07.01 Delitos de Mayor Connotación Social</v>
      </c>
      <c r="G149" t="str">
        <f t="shared" si="8"/>
        <v>07.01.02 Aprehensiones</v>
      </c>
      <c r="J149" t="s">
        <v>67</v>
      </c>
      <c r="K149" t="s">
        <v>197</v>
      </c>
      <c r="L149" t="s">
        <v>401</v>
      </c>
      <c r="M149" t="s">
        <v>401</v>
      </c>
    </row>
    <row r="150" spans="1:13" x14ac:dyDescent="0.3">
      <c r="A150" t="str">
        <f>_xlfn.XLOOKUP(J150,Sectores[Sector],Sectores[id_Sector],FALSE)</f>
        <v>07</v>
      </c>
      <c r="B150" t="str">
        <f>_xlfn.XLOOKUP(K150,Contenido[Contenido],Contenido[id_contenido])</f>
        <v>07.01</v>
      </c>
      <c r="C150" t="str">
        <f>_xlfn.XLOOKUP(L150,Temas[Tema],Temas[id_Tema],FALSE)</f>
        <v>07.01.02</v>
      </c>
      <c r="E150" t="str">
        <f t="shared" si="6"/>
        <v>07 Delincuencia</v>
      </c>
      <c r="F150" t="str">
        <f t="shared" si="7"/>
        <v>07.01 Delitos de Mayor Connotación Social</v>
      </c>
      <c r="G150" t="str">
        <f t="shared" si="8"/>
        <v>07.01.02 Aprehensiones</v>
      </c>
      <c r="J150" t="s">
        <v>67</v>
      </c>
      <c r="K150" t="s">
        <v>197</v>
      </c>
      <c r="L150" t="s">
        <v>401</v>
      </c>
      <c r="M150" t="s">
        <v>1522</v>
      </c>
    </row>
    <row r="151" spans="1:13" x14ac:dyDescent="0.3">
      <c r="A151" t="str">
        <f>_xlfn.XLOOKUP(J151,Sectores[Sector],Sectores[id_Sector],FALSE)</f>
        <v>07</v>
      </c>
      <c r="B151" t="str">
        <f>_xlfn.XLOOKUP(K151,Contenido[Contenido],Contenido[id_contenido])</f>
        <v>07.01</v>
      </c>
      <c r="C151" t="str">
        <f>_xlfn.XLOOKUP(L151,Temas[Tema],Temas[id_Tema],FALSE)</f>
        <v>07.01.02</v>
      </c>
      <c r="E151" t="str">
        <f t="shared" si="6"/>
        <v>07 Delincuencia</v>
      </c>
      <c r="F151" t="str">
        <f t="shared" si="7"/>
        <v>07.01 Delitos de Mayor Connotación Social</v>
      </c>
      <c r="G151" t="str">
        <f t="shared" si="8"/>
        <v>07.01.02 Aprehensiones</v>
      </c>
      <c r="J151" t="s">
        <v>67</v>
      </c>
      <c r="K151" t="s">
        <v>197</v>
      </c>
      <c r="L151" t="s">
        <v>401</v>
      </c>
      <c r="M151" t="s">
        <v>1524</v>
      </c>
    </row>
    <row r="152" spans="1:13" x14ac:dyDescent="0.3">
      <c r="A152" t="str">
        <f>_xlfn.XLOOKUP(J152,Sectores[Sector],Sectores[id_Sector],FALSE)</f>
        <v>07</v>
      </c>
      <c r="B152" t="str">
        <f>_xlfn.XLOOKUP(K152,Contenido[Contenido],Contenido[id_contenido])</f>
        <v>07.01</v>
      </c>
      <c r="C152" t="str">
        <f>_xlfn.XLOOKUP(L152,Temas[Tema],Temas[id_Tema],FALSE)</f>
        <v>07.01.02</v>
      </c>
      <c r="E152" t="str">
        <f t="shared" si="6"/>
        <v>07 Delincuencia</v>
      </c>
      <c r="F152" t="str">
        <f t="shared" si="7"/>
        <v>07.01 Delitos de Mayor Connotación Social</v>
      </c>
      <c r="G152" t="str">
        <f t="shared" si="8"/>
        <v>07.01.02 Aprehensiones</v>
      </c>
      <c r="J152" t="s">
        <v>67</v>
      </c>
      <c r="K152" t="s">
        <v>197</v>
      </c>
      <c r="L152" t="s">
        <v>401</v>
      </c>
      <c r="M152" t="s">
        <v>1526</v>
      </c>
    </row>
    <row r="153" spans="1:13" x14ac:dyDescent="0.3">
      <c r="A153" t="str">
        <f>_xlfn.XLOOKUP(J153,Sectores[Sector],Sectores[id_Sector],FALSE)</f>
        <v>07</v>
      </c>
      <c r="B153" t="str">
        <f>_xlfn.XLOOKUP(K153,Contenido[Contenido],Contenido[id_contenido])</f>
        <v>07.01</v>
      </c>
      <c r="C153" t="str">
        <f>_xlfn.XLOOKUP(L153,Temas[Tema],Temas[id_Tema],FALSE)</f>
        <v>07.01.02</v>
      </c>
      <c r="E153" t="str">
        <f t="shared" si="6"/>
        <v>07 Delincuencia</v>
      </c>
      <c r="F153" t="str">
        <f t="shared" si="7"/>
        <v>07.01 Delitos de Mayor Connotación Social</v>
      </c>
      <c r="G153" t="str">
        <f t="shared" si="8"/>
        <v>07.01.02 Aprehensiones</v>
      </c>
      <c r="J153" t="s">
        <v>67</v>
      </c>
      <c r="K153" t="s">
        <v>197</v>
      </c>
      <c r="L153" t="s">
        <v>401</v>
      </c>
      <c r="M153" t="s">
        <v>1528</v>
      </c>
    </row>
    <row r="154" spans="1:13" x14ac:dyDescent="0.3">
      <c r="A154" t="str">
        <f>_xlfn.XLOOKUP(J154,Sectores[Sector],Sectores[id_Sector],FALSE)</f>
        <v>07</v>
      </c>
      <c r="B154" t="str">
        <f>_xlfn.XLOOKUP(K154,Contenido[Contenido],Contenido[id_contenido])</f>
        <v>07.01</v>
      </c>
      <c r="C154" t="str">
        <f>_xlfn.XLOOKUP(L154,Temas[Tema],Temas[id_Tema],FALSE)</f>
        <v>07.01.02</v>
      </c>
      <c r="E154" t="str">
        <f t="shared" si="6"/>
        <v>07 Delincuencia</v>
      </c>
      <c r="F154" t="str">
        <f t="shared" si="7"/>
        <v>07.01 Delitos de Mayor Connotación Social</v>
      </c>
      <c r="G154" t="str">
        <f t="shared" si="8"/>
        <v>07.01.02 Aprehensiones</v>
      </c>
      <c r="J154" t="s">
        <v>67</v>
      </c>
      <c r="K154" t="s">
        <v>197</v>
      </c>
      <c r="L154" t="s">
        <v>401</v>
      </c>
      <c r="M154" t="s">
        <v>1530</v>
      </c>
    </row>
    <row r="155" spans="1:13" x14ac:dyDescent="0.3">
      <c r="A155" t="str">
        <f>_xlfn.XLOOKUP(J155,Sectores[Sector],Sectores[id_Sector],FALSE)</f>
        <v>07</v>
      </c>
      <c r="B155" t="str">
        <f>_xlfn.XLOOKUP(K155,Contenido[Contenido],Contenido[id_contenido])</f>
        <v>07.01</v>
      </c>
      <c r="C155" t="str">
        <f>_xlfn.XLOOKUP(L155,Temas[Tema],Temas[id_Tema],FALSE)</f>
        <v>07.01.02</v>
      </c>
      <c r="E155" t="str">
        <f t="shared" si="6"/>
        <v>07 Delincuencia</v>
      </c>
      <c r="F155" t="str">
        <f t="shared" si="7"/>
        <v>07.01 Delitos de Mayor Connotación Social</v>
      </c>
      <c r="G155" t="str">
        <f t="shared" si="8"/>
        <v>07.01.02 Aprehensiones</v>
      </c>
      <c r="J155" t="s">
        <v>67</v>
      </c>
      <c r="K155" t="s">
        <v>197</v>
      </c>
      <c r="L155" t="s">
        <v>401</v>
      </c>
      <c r="M155" t="s">
        <v>1532</v>
      </c>
    </row>
    <row r="156" spans="1:13" x14ac:dyDescent="0.3">
      <c r="A156" t="str">
        <f>_xlfn.XLOOKUP(J156,Sectores[Sector],Sectores[id_Sector],FALSE)</f>
        <v>07</v>
      </c>
      <c r="B156" t="str">
        <f>_xlfn.XLOOKUP(K156,Contenido[Contenido],Contenido[id_contenido])</f>
        <v>07.01</v>
      </c>
      <c r="C156" t="str">
        <f>_xlfn.XLOOKUP(L156,Temas[Tema],Temas[id_Tema],FALSE)</f>
        <v>07.01.02</v>
      </c>
      <c r="E156" t="str">
        <f t="shared" si="6"/>
        <v>07 Delincuencia</v>
      </c>
      <c r="F156" t="str">
        <f t="shared" si="7"/>
        <v>07.01 Delitos de Mayor Connotación Social</v>
      </c>
      <c r="G156" t="str">
        <f t="shared" si="8"/>
        <v>07.01.02 Aprehensiones</v>
      </c>
      <c r="J156" t="s">
        <v>67</v>
      </c>
      <c r="K156" t="s">
        <v>197</v>
      </c>
      <c r="L156" t="s">
        <v>401</v>
      </c>
      <c r="M156" t="s">
        <v>1534</v>
      </c>
    </row>
    <row r="157" spans="1:13" x14ac:dyDescent="0.3">
      <c r="A157" t="str">
        <f>_xlfn.XLOOKUP(J157,Sectores[Sector],Sectores[id_Sector],FALSE)</f>
        <v>07</v>
      </c>
      <c r="B157" t="str">
        <f>_xlfn.XLOOKUP(K157,Contenido[Contenido],Contenido[id_contenido])</f>
        <v>07.01</v>
      </c>
      <c r="C157" t="str">
        <f>_xlfn.XLOOKUP(L157,Temas[Tema],Temas[id_Tema],FALSE)</f>
        <v>07.01.02</v>
      </c>
      <c r="E157" t="str">
        <f t="shared" si="6"/>
        <v>07 Delincuencia</v>
      </c>
      <c r="F157" t="str">
        <f t="shared" si="7"/>
        <v>07.01 Delitos de Mayor Connotación Social</v>
      </c>
      <c r="G157" t="str">
        <f t="shared" si="8"/>
        <v>07.01.02 Aprehensiones</v>
      </c>
      <c r="J157" t="s">
        <v>67</v>
      </c>
      <c r="K157" t="s">
        <v>197</v>
      </c>
      <c r="L157" t="s">
        <v>401</v>
      </c>
      <c r="M157" t="s">
        <v>1536</v>
      </c>
    </row>
    <row r="158" spans="1:13" x14ac:dyDescent="0.3">
      <c r="A158" t="str">
        <f>_xlfn.XLOOKUP(J158,Sectores[Sector],Sectores[id_Sector],FALSE)</f>
        <v>07</v>
      </c>
      <c r="B158" t="str">
        <f>_xlfn.XLOOKUP(K158,Contenido[Contenido],Contenido[id_contenido])</f>
        <v>07.01</v>
      </c>
      <c r="C158" t="str">
        <f>_xlfn.XLOOKUP(L158,Temas[Tema],Temas[id_Tema],FALSE)</f>
        <v>07.01.02</v>
      </c>
      <c r="E158" t="str">
        <f t="shared" si="6"/>
        <v>07 Delincuencia</v>
      </c>
      <c r="F158" t="str">
        <f t="shared" si="7"/>
        <v>07.01 Delitos de Mayor Connotación Social</v>
      </c>
      <c r="G158" t="str">
        <f t="shared" si="8"/>
        <v>07.01.02 Aprehensiones</v>
      </c>
      <c r="J158" t="s">
        <v>67</v>
      </c>
      <c r="K158" t="s">
        <v>197</v>
      </c>
      <c r="L158" t="s">
        <v>401</v>
      </c>
      <c r="M158" t="s">
        <v>1538</v>
      </c>
    </row>
    <row r="159" spans="1:13" x14ac:dyDescent="0.3">
      <c r="A159" t="str">
        <f>_xlfn.XLOOKUP(J159,Sectores[Sector],Sectores[id_Sector],FALSE)</f>
        <v>07</v>
      </c>
      <c r="B159" t="str">
        <f>_xlfn.XLOOKUP(K159,Contenido[Contenido],Contenido[id_contenido])</f>
        <v>07.01</v>
      </c>
      <c r="C159" t="str">
        <f>_xlfn.XLOOKUP(L159,Temas[Tema],Temas[id_Tema],FALSE)</f>
        <v>07.01.02</v>
      </c>
      <c r="E159" t="str">
        <f t="shared" si="6"/>
        <v>07 Delincuencia</v>
      </c>
      <c r="F159" t="str">
        <f t="shared" si="7"/>
        <v>07.01 Delitos de Mayor Connotación Social</v>
      </c>
      <c r="G159" t="str">
        <f t="shared" si="8"/>
        <v>07.01.02 Aprehensiones</v>
      </c>
      <c r="J159" t="s">
        <v>67</v>
      </c>
      <c r="K159" t="s">
        <v>197</v>
      </c>
      <c r="L159" t="s">
        <v>401</v>
      </c>
      <c r="M159" t="s">
        <v>1540</v>
      </c>
    </row>
    <row r="160" spans="1:13" x14ac:dyDescent="0.3">
      <c r="A160" t="str">
        <f>_xlfn.XLOOKUP(J160,Sectores[Sector],Sectores[id_Sector],FALSE)</f>
        <v>07</v>
      </c>
      <c r="B160" t="str">
        <f>_xlfn.XLOOKUP(K160,Contenido[Contenido],Contenido[id_contenido])</f>
        <v>07.01</v>
      </c>
      <c r="C160" t="str">
        <f>_xlfn.XLOOKUP(L160,Temas[Tema],Temas[id_Tema],FALSE)</f>
        <v>07.01.02</v>
      </c>
      <c r="E160" t="str">
        <f t="shared" si="6"/>
        <v>07 Delincuencia</v>
      </c>
      <c r="F160" t="str">
        <f t="shared" si="7"/>
        <v>07.01 Delitos de Mayor Connotación Social</v>
      </c>
      <c r="G160" t="str">
        <f t="shared" si="8"/>
        <v>07.01.02 Aprehensiones</v>
      </c>
      <c r="J160" t="s">
        <v>67</v>
      </c>
      <c r="K160" t="s">
        <v>197</v>
      </c>
      <c r="L160" t="s">
        <v>401</v>
      </c>
      <c r="M160" t="s">
        <v>1197</v>
      </c>
    </row>
    <row r="161" spans="1:13" x14ac:dyDescent="0.3">
      <c r="A161" t="str">
        <f>_xlfn.XLOOKUP(J161,Sectores[Sector],Sectores[id_Sector],FALSE)</f>
        <v>07</v>
      </c>
      <c r="B161" t="str">
        <f>_xlfn.XLOOKUP(K161,Contenido[Contenido],Contenido[id_contenido])</f>
        <v>07.01</v>
      </c>
      <c r="C161" t="str">
        <f>_xlfn.XLOOKUP(L161,Temas[Tema],Temas[id_Tema],FALSE)</f>
        <v>07.01.03</v>
      </c>
      <c r="E161" t="str">
        <f t="shared" si="6"/>
        <v>07 Delincuencia</v>
      </c>
      <c r="F161" t="str">
        <f t="shared" si="7"/>
        <v>07.01 Delitos de Mayor Connotación Social</v>
      </c>
      <c r="G161" t="str">
        <f t="shared" si="8"/>
        <v>07.01.03 Casos Policiales</v>
      </c>
      <c r="J161" t="s">
        <v>67</v>
      </c>
      <c r="K161" t="s">
        <v>197</v>
      </c>
      <c r="L161" t="s">
        <v>69</v>
      </c>
      <c r="M161" t="s">
        <v>69</v>
      </c>
    </row>
    <row r="162" spans="1:13" x14ac:dyDescent="0.3">
      <c r="A162" t="str">
        <f>_xlfn.XLOOKUP(J162,Sectores[Sector],Sectores[id_Sector],FALSE)</f>
        <v>07</v>
      </c>
      <c r="B162" t="str">
        <f>_xlfn.XLOOKUP(K162,Contenido[Contenido],Contenido[id_contenido])</f>
        <v>07.01</v>
      </c>
      <c r="C162" t="str">
        <f>_xlfn.XLOOKUP(L162,Temas[Tema],Temas[id_Tema],FALSE)</f>
        <v>07.01.03</v>
      </c>
      <c r="E162" t="str">
        <f t="shared" si="6"/>
        <v>07 Delincuencia</v>
      </c>
      <c r="F162" t="str">
        <f t="shared" si="7"/>
        <v>07.01 Delitos de Mayor Connotación Social</v>
      </c>
      <c r="G162" t="str">
        <f t="shared" si="8"/>
        <v>07.01.03 Casos Policiales</v>
      </c>
      <c r="J162" t="s">
        <v>67</v>
      </c>
      <c r="K162" t="s">
        <v>197</v>
      </c>
      <c r="L162" t="s">
        <v>69</v>
      </c>
      <c r="M162" t="s">
        <v>1522</v>
      </c>
    </row>
    <row r="163" spans="1:13" x14ac:dyDescent="0.3">
      <c r="A163" t="str">
        <f>_xlfn.XLOOKUP(J163,Sectores[Sector],Sectores[id_Sector],FALSE)</f>
        <v>07</v>
      </c>
      <c r="B163" t="str">
        <f>_xlfn.XLOOKUP(K163,Contenido[Contenido],Contenido[id_contenido])</f>
        <v>07.01</v>
      </c>
      <c r="C163" t="str">
        <f>_xlfn.XLOOKUP(L163,Temas[Tema],Temas[id_Tema],FALSE)</f>
        <v>07.01.03</v>
      </c>
      <c r="E163" t="str">
        <f t="shared" si="6"/>
        <v>07 Delincuencia</v>
      </c>
      <c r="F163" t="str">
        <f t="shared" si="7"/>
        <v>07.01 Delitos de Mayor Connotación Social</v>
      </c>
      <c r="G163" t="str">
        <f t="shared" si="8"/>
        <v>07.01.03 Casos Policiales</v>
      </c>
      <c r="J163" t="s">
        <v>67</v>
      </c>
      <c r="K163" t="s">
        <v>197</v>
      </c>
      <c r="L163" t="s">
        <v>69</v>
      </c>
      <c r="M163" t="s">
        <v>1524</v>
      </c>
    </row>
    <row r="164" spans="1:13" x14ac:dyDescent="0.3">
      <c r="A164" t="str">
        <f>_xlfn.XLOOKUP(J164,Sectores[Sector],Sectores[id_Sector],FALSE)</f>
        <v>07</v>
      </c>
      <c r="B164" t="str">
        <f>_xlfn.XLOOKUP(K164,Contenido[Contenido],Contenido[id_contenido])</f>
        <v>07.01</v>
      </c>
      <c r="C164" t="str">
        <f>_xlfn.XLOOKUP(L164,Temas[Tema],Temas[id_Tema],FALSE)</f>
        <v>07.01.03</v>
      </c>
      <c r="E164" t="str">
        <f t="shared" si="6"/>
        <v>07 Delincuencia</v>
      </c>
      <c r="F164" t="str">
        <f t="shared" si="7"/>
        <v>07.01 Delitos de Mayor Connotación Social</v>
      </c>
      <c r="G164" t="str">
        <f t="shared" si="8"/>
        <v>07.01.03 Casos Policiales</v>
      </c>
      <c r="J164" t="s">
        <v>67</v>
      </c>
      <c r="K164" t="s">
        <v>197</v>
      </c>
      <c r="L164" t="s">
        <v>69</v>
      </c>
      <c r="M164" t="s">
        <v>1526</v>
      </c>
    </row>
    <row r="165" spans="1:13" x14ac:dyDescent="0.3">
      <c r="A165" t="str">
        <f>_xlfn.XLOOKUP(J165,Sectores[Sector],Sectores[id_Sector],FALSE)</f>
        <v>07</v>
      </c>
      <c r="B165" t="str">
        <f>_xlfn.XLOOKUP(K165,Contenido[Contenido],Contenido[id_contenido])</f>
        <v>07.01</v>
      </c>
      <c r="C165" t="str">
        <f>_xlfn.XLOOKUP(L165,Temas[Tema],Temas[id_Tema],FALSE)</f>
        <v>07.01.03</v>
      </c>
      <c r="E165" t="str">
        <f t="shared" si="6"/>
        <v>07 Delincuencia</v>
      </c>
      <c r="F165" t="str">
        <f t="shared" si="7"/>
        <v>07.01 Delitos de Mayor Connotación Social</v>
      </c>
      <c r="G165" t="str">
        <f t="shared" si="8"/>
        <v>07.01.03 Casos Policiales</v>
      </c>
      <c r="J165" t="s">
        <v>67</v>
      </c>
      <c r="K165" t="s">
        <v>197</v>
      </c>
      <c r="L165" t="s">
        <v>69</v>
      </c>
      <c r="M165" t="s">
        <v>1528</v>
      </c>
    </row>
    <row r="166" spans="1:13" x14ac:dyDescent="0.3">
      <c r="A166" t="str">
        <f>_xlfn.XLOOKUP(J166,Sectores[Sector],Sectores[id_Sector],FALSE)</f>
        <v>07</v>
      </c>
      <c r="B166" t="str">
        <f>_xlfn.XLOOKUP(K166,Contenido[Contenido],Contenido[id_contenido])</f>
        <v>07.01</v>
      </c>
      <c r="C166" t="str">
        <f>_xlfn.XLOOKUP(L166,Temas[Tema],Temas[id_Tema],FALSE)</f>
        <v>07.01.03</v>
      </c>
      <c r="E166" t="str">
        <f t="shared" si="6"/>
        <v>07 Delincuencia</v>
      </c>
      <c r="F166" t="str">
        <f t="shared" si="7"/>
        <v>07.01 Delitos de Mayor Connotación Social</v>
      </c>
      <c r="G166" t="str">
        <f t="shared" si="8"/>
        <v>07.01.03 Casos Policiales</v>
      </c>
      <c r="J166" t="s">
        <v>67</v>
      </c>
      <c r="K166" t="s">
        <v>197</v>
      </c>
      <c r="L166" t="s">
        <v>69</v>
      </c>
      <c r="M166" t="s">
        <v>1530</v>
      </c>
    </row>
    <row r="167" spans="1:13" x14ac:dyDescent="0.3">
      <c r="A167" t="str">
        <f>_xlfn.XLOOKUP(J167,Sectores[Sector],Sectores[id_Sector],FALSE)</f>
        <v>07</v>
      </c>
      <c r="B167" t="str">
        <f>_xlfn.XLOOKUP(K167,Contenido[Contenido],Contenido[id_contenido])</f>
        <v>07.01</v>
      </c>
      <c r="C167" t="str">
        <f>_xlfn.XLOOKUP(L167,Temas[Tema],Temas[id_Tema],FALSE)</f>
        <v>07.01.03</v>
      </c>
      <c r="E167" t="str">
        <f t="shared" si="6"/>
        <v>07 Delincuencia</v>
      </c>
      <c r="F167" t="str">
        <f t="shared" si="7"/>
        <v>07.01 Delitos de Mayor Connotación Social</v>
      </c>
      <c r="G167" t="str">
        <f t="shared" si="8"/>
        <v>07.01.03 Casos Policiales</v>
      </c>
      <c r="J167" t="s">
        <v>67</v>
      </c>
      <c r="K167" t="s">
        <v>197</v>
      </c>
      <c r="L167" t="s">
        <v>69</v>
      </c>
      <c r="M167" t="s">
        <v>1532</v>
      </c>
    </row>
    <row r="168" spans="1:13" x14ac:dyDescent="0.3">
      <c r="A168" t="str">
        <f>_xlfn.XLOOKUP(J168,Sectores[Sector],Sectores[id_Sector],FALSE)</f>
        <v>07</v>
      </c>
      <c r="B168" t="str">
        <f>_xlfn.XLOOKUP(K168,Contenido[Contenido],Contenido[id_contenido])</f>
        <v>07.01</v>
      </c>
      <c r="C168" t="str">
        <f>_xlfn.XLOOKUP(L168,Temas[Tema],Temas[id_Tema],FALSE)</f>
        <v>07.01.03</v>
      </c>
      <c r="E168" t="str">
        <f t="shared" si="6"/>
        <v>07 Delincuencia</v>
      </c>
      <c r="F168" t="str">
        <f t="shared" si="7"/>
        <v>07.01 Delitos de Mayor Connotación Social</v>
      </c>
      <c r="G168" t="str">
        <f t="shared" si="8"/>
        <v>07.01.03 Casos Policiales</v>
      </c>
      <c r="J168" t="s">
        <v>67</v>
      </c>
      <c r="K168" t="s">
        <v>197</v>
      </c>
      <c r="L168" t="s">
        <v>69</v>
      </c>
      <c r="M168" t="s">
        <v>1534</v>
      </c>
    </row>
    <row r="169" spans="1:13" x14ac:dyDescent="0.3">
      <c r="A169" t="str">
        <f>_xlfn.XLOOKUP(J169,Sectores[Sector],Sectores[id_Sector],FALSE)</f>
        <v>07</v>
      </c>
      <c r="B169" t="str">
        <f>_xlfn.XLOOKUP(K169,Contenido[Contenido],Contenido[id_contenido])</f>
        <v>07.01</v>
      </c>
      <c r="C169" t="str">
        <f>_xlfn.XLOOKUP(L169,Temas[Tema],Temas[id_Tema],FALSE)</f>
        <v>07.01.03</v>
      </c>
      <c r="E169" t="str">
        <f t="shared" si="6"/>
        <v>07 Delincuencia</v>
      </c>
      <c r="F169" t="str">
        <f t="shared" si="7"/>
        <v>07.01 Delitos de Mayor Connotación Social</v>
      </c>
      <c r="G169" t="str">
        <f t="shared" si="8"/>
        <v>07.01.03 Casos Policiales</v>
      </c>
      <c r="J169" t="s">
        <v>67</v>
      </c>
      <c r="K169" t="s">
        <v>197</v>
      </c>
      <c r="L169" t="s">
        <v>69</v>
      </c>
      <c r="M169" t="s">
        <v>1536</v>
      </c>
    </row>
    <row r="170" spans="1:13" x14ac:dyDescent="0.3">
      <c r="A170" t="str">
        <f>_xlfn.XLOOKUP(J170,Sectores[Sector],Sectores[id_Sector],FALSE)</f>
        <v>07</v>
      </c>
      <c r="B170" t="str">
        <f>_xlfn.XLOOKUP(K170,Contenido[Contenido],Contenido[id_contenido])</f>
        <v>07.01</v>
      </c>
      <c r="C170" t="str">
        <f>_xlfn.XLOOKUP(L170,Temas[Tema],Temas[id_Tema],FALSE)</f>
        <v>07.01.03</v>
      </c>
      <c r="E170" t="str">
        <f t="shared" si="6"/>
        <v>07 Delincuencia</v>
      </c>
      <c r="F170" t="str">
        <f t="shared" si="7"/>
        <v>07.01 Delitos de Mayor Connotación Social</v>
      </c>
      <c r="G170" t="str">
        <f t="shared" si="8"/>
        <v>07.01.03 Casos Policiales</v>
      </c>
      <c r="J170" t="s">
        <v>67</v>
      </c>
      <c r="K170" t="s">
        <v>197</v>
      </c>
      <c r="L170" t="s">
        <v>69</v>
      </c>
      <c r="M170" t="s">
        <v>1538</v>
      </c>
    </row>
    <row r="171" spans="1:13" x14ac:dyDescent="0.3">
      <c r="A171" t="str">
        <f>_xlfn.XLOOKUP(J171,Sectores[Sector],Sectores[id_Sector],FALSE)</f>
        <v>07</v>
      </c>
      <c r="B171" t="str">
        <f>_xlfn.XLOOKUP(K171,Contenido[Contenido],Contenido[id_contenido])</f>
        <v>07.01</v>
      </c>
      <c r="C171" t="str">
        <f>_xlfn.XLOOKUP(L171,Temas[Tema],Temas[id_Tema],FALSE)</f>
        <v>07.01.03</v>
      </c>
      <c r="E171" t="str">
        <f t="shared" si="6"/>
        <v>07 Delincuencia</v>
      </c>
      <c r="F171" t="str">
        <f t="shared" si="7"/>
        <v>07.01 Delitos de Mayor Connotación Social</v>
      </c>
      <c r="G171" t="str">
        <f t="shared" si="8"/>
        <v>07.01.03 Casos Policiales</v>
      </c>
      <c r="J171" t="s">
        <v>67</v>
      </c>
      <c r="K171" t="s">
        <v>197</v>
      </c>
      <c r="L171" t="s">
        <v>69</v>
      </c>
      <c r="M171" t="s">
        <v>1540</v>
      </c>
    </row>
    <row r="172" spans="1:13" x14ac:dyDescent="0.3">
      <c r="A172" t="str">
        <f>_xlfn.XLOOKUP(J172,Sectores[Sector],Sectores[id_Sector],FALSE)</f>
        <v>07</v>
      </c>
      <c r="B172" t="str">
        <f>_xlfn.XLOOKUP(K172,Contenido[Contenido],Contenido[id_contenido])</f>
        <v>07.01</v>
      </c>
      <c r="C172" t="str">
        <f>_xlfn.XLOOKUP(L172,Temas[Tema],Temas[id_Tema],FALSE)</f>
        <v>07.01.03</v>
      </c>
      <c r="E172" t="str">
        <f t="shared" si="6"/>
        <v>07 Delincuencia</v>
      </c>
      <c r="F172" t="str">
        <f t="shared" si="7"/>
        <v>07.01 Delitos de Mayor Connotación Social</v>
      </c>
      <c r="G172" t="str">
        <f t="shared" si="8"/>
        <v>07.01.03 Casos Policiales</v>
      </c>
      <c r="J172" t="s">
        <v>67</v>
      </c>
      <c r="K172" t="s">
        <v>197</v>
      </c>
      <c r="L172" t="s">
        <v>69</v>
      </c>
      <c r="M172" t="s">
        <v>1197</v>
      </c>
    </row>
    <row r="173" spans="1:13" x14ac:dyDescent="0.3">
      <c r="A173" t="str">
        <f>_xlfn.XLOOKUP(J173,Sectores[Sector],Sectores[id_Sector],FALSE)</f>
        <v>07</v>
      </c>
      <c r="B173" t="str">
        <f>_xlfn.XLOOKUP(K173,Contenido[Contenido],Contenido[id_contenido])</f>
        <v>07.01</v>
      </c>
      <c r="C173" t="str">
        <f>_xlfn.XLOOKUP(L173,Temas[Tema],Temas[id_Tema],FALSE)</f>
        <v>07.01.04</v>
      </c>
      <c r="E173" t="str">
        <f t="shared" si="6"/>
        <v>07 Delincuencia</v>
      </c>
      <c r="F173" t="str">
        <f t="shared" si="7"/>
        <v>07.01 Delitos de Mayor Connotación Social</v>
      </c>
      <c r="G173" t="str">
        <f t="shared" si="8"/>
        <v>07.01.04 Denuncias</v>
      </c>
      <c r="J173" t="s">
        <v>67</v>
      </c>
      <c r="K173" t="s">
        <v>197</v>
      </c>
      <c r="L173" t="s">
        <v>70</v>
      </c>
      <c r="M173" t="s">
        <v>70</v>
      </c>
    </row>
    <row r="174" spans="1:13" x14ac:dyDescent="0.3">
      <c r="A174" t="str">
        <f>_xlfn.XLOOKUP(J174,Sectores[Sector],Sectores[id_Sector],FALSE)</f>
        <v>07</v>
      </c>
      <c r="B174" t="str">
        <f>_xlfn.XLOOKUP(K174,Contenido[Contenido],Contenido[id_contenido])</f>
        <v>07.01</v>
      </c>
      <c r="C174" t="str">
        <f>_xlfn.XLOOKUP(L174,Temas[Tema],Temas[id_Tema],FALSE)</f>
        <v>07.01.04</v>
      </c>
      <c r="E174" t="str">
        <f t="shared" si="6"/>
        <v>07 Delincuencia</v>
      </c>
      <c r="F174" t="str">
        <f t="shared" si="7"/>
        <v>07.01 Delitos de Mayor Connotación Social</v>
      </c>
      <c r="G174" t="str">
        <f t="shared" si="8"/>
        <v>07.01.04 Denuncias</v>
      </c>
      <c r="J174" t="s">
        <v>67</v>
      </c>
      <c r="K174" t="s">
        <v>197</v>
      </c>
      <c r="L174" t="s">
        <v>70</v>
      </c>
      <c r="M174" t="s">
        <v>1522</v>
      </c>
    </row>
    <row r="175" spans="1:13" x14ac:dyDescent="0.3">
      <c r="A175" t="str">
        <f>_xlfn.XLOOKUP(J175,Sectores[Sector],Sectores[id_Sector],FALSE)</f>
        <v>07</v>
      </c>
      <c r="B175" t="str">
        <f>_xlfn.XLOOKUP(K175,Contenido[Contenido],Contenido[id_contenido])</f>
        <v>07.01</v>
      </c>
      <c r="C175" t="str">
        <f>_xlfn.XLOOKUP(L175,Temas[Tema],Temas[id_Tema],FALSE)</f>
        <v>07.01.04</v>
      </c>
      <c r="E175" t="str">
        <f t="shared" si="6"/>
        <v>07 Delincuencia</v>
      </c>
      <c r="F175" t="str">
        <f t="shared" si="7"/>
        <v>07.01 Delitos de Mayor Connotación Social</v>
      </c>
      <c r="G175" t="str">
        <f t="shared" si="8"/>
        <v>07.01.04 Denuncias</v>
      </c>
      <c r="J175" t="s">
        <v>67</v>
      </c>
      <c r="K175" t="s">
        <v>197</v>
      </c>
      <c r="L175" t="s">
        <v>70</v>
      </c>
      <c r="M175" t="s">
        <v>1524</v>
      </c>
    </row>
    <row r="176" spans="1:13" x14ac:dyDescent="0.3">
      <c r="A176" t="str">
        <f>_xlfn.XLOOKUP(J176,Sectores[Sector],Sectores[id_Sector],FALSE)</f>
        <v>07</v>
      </c>
      <c r="B176" t="str">
        <f>_xlfn.XLOOKUP(K176,Contenido[Contenido],Contenido[id_contenido])</f>
        <v>07.01</v>
      </c>
      <c r="C176" t="str">
        <f>_xlfn.XLOOKUP(L176,Temas[Tema],Temas[id_Tema],FALSE)</f>
        <v>07.01.04</v>
      </c>
      <c r="E176" t="str">
        <f t="shared" si="6"/>
        <v>07 Delincuencia</v>
      </c>
      <c r="F176" t="str">
        <f t="shared" si="7"/>
        <v>07.01 Delitos de Mayor Connotación Social</v>
      </c>
      <c r="G176" t="str">
        <f t="shared" si="8"/>
        <v>07.01.04 Denuncias</v>
      </c>
      <c r="J176" t="s">
        <v>67</v>
      </c>
      <c r="K176" t="s">
        <v>197</v>
      </c>
      <c r="L176" t="s">
        <v>70</v>
      </c>
      <c r="M176" t="s">
        <v>1526</v>
      </c>
    </row>
    <row r="177" spans="1:13" x14ac:dyDescent="0.3">
      <c r="A177" t="str">
        <f>_xlfn.XLOOKUP(J177,Sectores[Sector],Sectores[id_Sector],FALSE)</f>
        <v>07</v>
      </c>
      <c r="B177" t="str">
        <f>_xlfn.XLOOKUP(K177,Contenido[Contenido],Contenido[id_contenido])</f>
        <v>07.01</v>
      </c>
      <c r="C177" t="str">
        <f>_xlfn.XLOOKUP(L177,Temas[Tema],Temas[id_Tema],FALSE)</f>
        <v>07.01.04</v>
      </c>
      <c r="E177" t="str">
        <f t="shared" si="6"/>
        <v>07 Delincuencia</v>
      </c>
      <c r="F177" t="str">
        <f t="shared" si="7"/>
        <v>07.01 Delitos de Mayor Connotación Social</v>
      </c>
      <c r="G177" t="str">
        <f t="shared" si="8"/>
        <v>07.01.04 Denuncias</v>
      </c>
      <c r="J177" t="s">
        <v>67</v>
      </c>
      <c r="K177" t="s">
        <v>197</v>
      </c>
      <c r="L177" t="s">
        <v>70</v>
      </c>
      <c r="M177" t="s">
        <v>1528</v>
      </c>
    </row>
    <row r="178" spans="1:13" x14ac:dyDescent="0.3">
      <c r="A178" t="str">
        <f>_xlfn.XLOOKUP(J178,Sectores[Sector],Sectores[id_Sector],FALSE)</f>
        <v>07</v>
      </c>
      <c r="B178" t="str">
        <f>_xlfn.XLOOKUP(K178,Contenido[Contenido],Contenido[id_contenido])</f>
        <v>07.01</v>
      </c>
      <c r="C178" t="str">
        <f>_xlfn.XLOOKUP(L178,Temas[Tema],Temas[id_Tema],FALSE)</f>
        <v>07.01.04</v>
      </c>
      <c r="E178" t="str">
        <f t="shared" si="6"/>
        <v>07 Delincuencia</v>
      </c>
      <c r="F178" t="str">
        <f t="shared" si="7"/>
        <v>07.01 Delitos de Mayor Connotación Social</v>
      </c>
      <c r="G178" t="str">
        <f t="shared" si="8"/>
        <v>07.01.04 Denuncias</v>
      </c>
      <c r="J178" t="s">
        <v>67</v>
      </c>
      <c r="K178" t="s">
        <v>197</v>
      </c>
      <c r="L178" t="s">
        <v>70</v>
      </c>
      <c r="M178" t="s">
        <v>1530</v>
      </c>
    </row>
    <row r="179" spans="1:13" x14ac:dyDescent="0.3">
      <c r="A179" t="str">
        <f>_xlfn.XLOOKUP(J179,Sectores[Sector],Sectores[id_Sector],FALSE)</f>
        <v>07</v>
      </c>
      <c r="B179" t="str">
        <f>_xlfn.XLOOKUP(K179,Contenido[Contenido],Contenido[id_contenido])</f>
        <v>07.01</v>
      </c>
      <c r="C179" t="str">
        <f>_xlfn.XLOOKUP(L179,Temas[Tema],Temas[id_Tema],FALSE)</f>
        <v>07.01.04</v>
      </c>
      <c r="E179" t="str">
        <f t="shared" si="6"/>
        <v>07 Delincuencia</v>
      </c>
      <c r="F179" t="str">
        <f t="shared" si="7"/>
        <v>07.01 Delitos de Mayor Connotación Social</v>
      </c>
      <c r="G179" t="str">
        <f t="shared" si="8"/>
        <v>07.01.04 Denuncias</v>
      </c>
      <c r="J179" t="s">
        <v>67</v>
      </c>
      <c r="K179" t="s">
        <v>197</v>
      </c>
      <c r="L179" t="s">
        <v>70</v>
      </c>
      <c r="M179" t="s">
        <v>1532</v>
      </c>
    </row>
    <row r="180" spans="1:13" x14ac:dyDescent="0.3">
      <c r="A180" t="str">
        <f>_xlfn.XLOOKUP(J180,Sectores[Sector],Sectores[id_Sector],FALSE)</f>
        <v>07</v>
      </c>
      <c r="B180" t="str">
        <f>_xlfn.XLOOKUP(K180,Contenido[Contenido],Contenido[id_contenido])</f>
        <v>07.01</v>
      </c>
      <c r="C180" t="str">
        <f>_xlfn.XLOOKUP(L180,Temas[Tema],Temas[id_Tema],FALSE)</f>
        <v>07.01.04</v>
      </c>
      <c r="E180" t="str">
        <f t="shared" si="6"/>
        <v>07 Delincuencia</v>
      </c>
      <c r="F180" t="str">
        <f t="shared" si="7"/>
        <v>07.01 Delitos de Mayor Connotación Social</v>
      </c>
      <c r="G180" t="str">
        <f t="shared" si="8"/>
        <v>07.01.04 Denuncias</v>
      </c>
      <c r="J180" t="s">
        <v>67</v>
      </c>
      <c r="K180" t="s">
        <v>197</v>
      </c>
      <c r="L180" t="s">
        <v>70</v>
      </c>
      <c r="M180" t="s">
        <v>1534</v>
      </c>
    </row>
    <row r="181" spans="1:13" x14ac:dyDescent="0.3">
      <c r="A181" t="str">
        <f>_xlfn.XLOOKUP(J181,Sectores[Sector],Sectores[id_Sector],FALSE)</f>
        <v>07</v>
      </c>
      <c r="B181" t="str">
        <f>_xlfn.XLOOKUP(K181,Contenido[Contenido],Contenido[id_contenido])</f>
        <v>07.01</v>
      </c>
      <c r="C181" t="str">
        <f>_xlfn.XLOOKUP(L181,Temas[Tema],Temas[id_Tema],FALSE)</f>
        <v>07.01.04</v>
      </c>
      <c r="E181" t="str">
        <f t="shared" si="6"/>
        <v>07 Delincuencia</v>
      </c>
      <c r="F181" t="str">
        <f t="shared" si="7"/>
        <v>07.01 Delitos de Mayor Connotación Social</v>
      </c>
      <c r="G181" t="str">
        <f t="shared" si="8"/>
        <v>07.01.04 Denuncias</v>
      </c>
      <c r="J181" t="s">
        <v>67</v>
      </c>
      <c r="K181" t="s">
        <v>197</v>
      </c>
      <c r="L181" t="s">
        <v>70</v>
      </c>
      <c r="M181" t="s">
        <v>1536</v>
      </c>
    </row>
    <row r="182" spans="1:13" x14ac:dyDescent="0.3">
      <c r="A182" t="str">
        <f>_xlfn.XLOOKUP(J182,Sectores[Sector],Sectores[id_Sector],FALSE)</f>
        <v>07</v>
      </c>
      <c r="B182" t="str">
        <f>_xlfn.XLOOKUP(K182,Contenido[Contenido],Contenido[id_contenido])</f>
        <v>07.01</v>
      </c>
      <c r="C182" t="str">
        <f>_xlfn.XLOOKUP(L182,Temas[Tema],Temas[id_Tema],FALSE)</f>
        <v>07.01.04</v>
      </c>
      <c r="E182" t="str">
        <f t="shared" si="6"/>
        <v>07 Delincuencia</v>
      </c>
      <c r="F182" t="str">
        <f t="shared" si="7"/>
        <v>07.01 Delitos de Mayor Connotación Social</v>
      </c>
      <c r="G182" t="str">
        <f t="shared" si="8"/>
        <v>07.01.04 Denuncias</v>
      </c>
      <c r="J182" t="s">
        <v>67</v>
      </c>
      <c r="K182" t="s">
        <v>197</v>
      </c>
      <c r="L182" t="s">
        <v>70</v>
      </c>
      <c r="M182" t="s">
        <v>1538</v>
      </c>
    </row>
    <row r="183" spans="1:13" x14ac:dyDescent="0.3">
      <c r="A183" t="str">
        <f>_xlfn.XLOOKUP(J183,Sectores[Sector],Sectores[id_Sector],FALSE)</f>
        <v>07</v>
      </c>
      <c r="B183" t="str">
        <f>_xlfn.XLOOKUP(K183,Contenido[Contenido],Contenido[id_contenido])</f>
        <v>07.01</v>
      </c>
      <c r="C183" t="str">
        <f>_xlfn.XLOOKUP(L183,Temas[Tema],Temas[id_Tema],FALSE)</f>
        <v>07.01.04</v>
      </c>
      <c r="E183" t="str">
        <f t="shared" si="6"/>
        <v>07 Delincuencia</v>
      </c>
      <c r="F183" t="str">
        <f t="shared" si="7"/>
        <v>07.01 Delitos de Mayor Connotación Social</v>
      </c>
      <c r="G183" t="str">
        <f t="shared" si="8"/>
        <v>07.01.04 Denuncias</v>
      </c>
      <c r="J183" t="s">
        <v>67</v>
      </c>
      <c r="K183" t="s">
        <v>197</v>
      </c>
      <c r="L183" t="s">
        <v>70</v>
      </c>
      <c r="M183" t="s">
        <v>1540</v>
      </c>
    </row>
    <row r="184" spans="1:13" x14ac:dyDescent="0.3">
      <c r="A184" t="str">
        <f>_xlfn.XLOOKUP(J184,Sectores[Sector],Sectores[id_Sector],FALSE)</f>
        <v>07</v>
      </c>
      <c r="B184" t="str">
        <f>_xlfn.XLOOKUP(K184,Contenido[Contenido],Contenido[id_contenido])</f>
        <v>07.01</v>
      </c>
      <c r="C184" t="str">
        <f>_xlfn.XLOOKUP(L184,Temas[Tema],Temas[id_Tema],FALSE)</f>
        <v>07.01.04</v>
      </c>
      <c r="E184" t="str">
        <f t="shared" si="6"/>
        <v>07 Delincuencia</v>
      </c>
      <c r="F184" t="str">
        <f t="shared" si="7"/>
        <v>07.01 Delitos de Mayor Connotación Social</v>
      </c>
      <c r="G184" t="str">
        <f t="shared" si="8"/>
        <v>07.01.04 Denuncias</v>
      </c>
      <c r="J184" t="s">
        <v>67</v>
      </c>
      <c r="K184" t="s">
        <v>197</v>
      </c>
      <c r="L184" t="s">
        <v>70</v>
      </c>
      <c r="M184" t="s">
        <v>1197</v>
      </c>
    </row>
    <row r="185" spans="1:13" x14ac:dyDescent="0.3">
      <c r="A185" t="str">
        <f>_xlfn.XLOOKUP(J185,Sectores[Sector],Sectores[id_Sector],FALSE)</f>
        <v>07</v>
      </c>
      <c r="B185" t="str">
        <f>_xlfn.XLOOKUP(K185,Contenido[Contenido],Contenido[id_contenido])</f>
        <v>07.01</v>
      </c>
      <c r="C185" t="str">
        <f>_xlfn.XLOOKUP(L185,Temas[Tema],Temas[id_Tema],FALSE)</f>
        <v>07.01.05</v>
      </c>
      <c r="E185" t="str">
        <f t="shared" si="6"/>
        <v>07 Delincuencia</v>
      </c>
      <c r="F185" t="str">
        <f t="shared" si="7"/>
        <v>07.01 Delitos de Mayor Connotación Social</v>
      </c>
      <c r="G185" t="str">
        <f t="shared" si="8"/>
        <v>07.01.05 Detenciones</v>
      </c>
      <c r="J185" t="s">
        <v>67</v>
      </c>
      <c r="K185" t="s">
        <v>197</v>
      </c>
      <c r="L185" t="s">
        <v>71</v>
      </c>
      <c r="M185" t="s">
        <v>71</v>
      </c>
    </row>
    <row r="186" spans="1:13" x14ac:dyDescent="0.3">
      <c r="A186" t="str">
        <f>_xlfn.XLOOKUP(J186,Sectores[Sector],Sectores[id_Sector],FALSE)</f>
        <v>07</v>
      </c>
      <c r="B186" t="str">
        <f>_xlfn.XLOOKUP(K186,Contenido[Contenido],Contenido[id_contenido])</f>
        <v>07.01</v>
      </c>
      <c r="C186" t="str">
        <f>_xlfn.XLOOKUP(L186,Temas[Tema],Temas[id_Tema],FALSE)</f>
        <v>07.01.05</v>
      </c>
      <c r="E186" t="str">
        <f t="shared" si="6"/>
        <v>07 Delincuencia</v>
      </c>
      <c r="F186" t="str">
        <f t="shared" si="7"/>
        <v>07.01 Delitos de Mayor Connotación Social</v>
      </c>
      <c r="G186" t="str">
        <f t="shared" si="8"/>
        <v>07.01.05 Detenciones</v>
      </c>
      <c r="J186" t="s">
        <v>67</v>
      </c>
      <c r="K186" t="s">
        <v>197</v>
      </c>
      <c r="L186" t="s">
        <v>71</v>
      </c>
      <c r="M186" t="s">
        <v>1522</v>
      </c>
    </row>
    <row r="187" spans="1:13" x14ac:dyDescent="0.3">
      <c r="A187" t="str">
        <f>_xlfn.XLOOKUP(J187,Sectores[Sector],Sectores[id_Sector],FALSE)</f>
        <v>07</v>
      </c>
      <c r="B187" t="str">
        <f>_xlfn.XLOOKUP(K187,Contenido[Contenido],Contenido[id_contenido])</f>
        <v>07.01</v>
      </c>
      <c r="C187" t="str">
        <f>_xlfn.XLOOKUP(L187,Temas[Tema],Temas[id_Tema],FALSE)</f>
        <v>07.01.05</v>
      </c>
      <c r="E187" t="str">
        <f t="shared" si="6"/>
        <v>07 Delincuencia</v>
      </c>
      <c r="F187" t="str">
        <f t="shared" si="7"/>
        <v>07.01 Delitos de Mayor Connotación Social</v>
      </c>
      <c r="G187" t="str">
        <f t="shared" si="8"/>
        <v>07.01.05 Detenciones</v>
      </c>
      <c r="J187" t="s">
        <v>67</v>
      </c>
      <c r="K187" t="s">
        <v>197</v>
      </c>
      <c r="L187" t="s">
        <v>71</v>
      </c>
      <c r="M187" t="s">
        <v>1524</v>
      </c>
    </row>
    <row r="188" spans="1:13" x14ac:dyDescent="0.3">
      <c r="A188" t="str">
        <f>_xlfn.XLOOKUP(J188,Sectores[Sector],Sectores[id_Sector],FALSE)</f>
        <v>07</v>
      </c>
      <c r="B188" t="str">
        <f>_xlfn.XLOOKUP(K188,Contenido[Contenido],Contenido[id_contenido])</f>
        <v>07.01</v>
      </c>
      <c r="C188" t="str">
        <f>_xlfn.XLOOKUP(L188,Temas[Tema],Temas[id_Tema],FALSE)</f>
        <v>07.01.05</v>
      </c>
      <c r="E188" t="str">
        <f t="shared" si="6"/>
        <v>07 Delincuencia</v>
      </c>
      <c r="F188" t="str">
        <f t="shared" si="7"/>
        <v>07.01 Delitos de Mayor Connotación Social</v>
      </c>
      <c r="G188" t="str">
        <f t="shared" si="8"/>
        <v>07.01.05 Detenciones</v>
      </c>
      <c r="J188" t="s">
        <v>67</v>
      </c>
      <c r="K188" t="s">
        <v>197</v>
      </c>
      <c r="L188" t="s">
        <v>71</v>
      </c>
      <c r="M188" t="s">
        <v>1526</v>
      </c>
    </row>
    <row r="189" spans="1:13" x14ac:dyDescent="0.3">
      <c r="A189" t="str">
        <f>_xlfn.XLOOKUP(J189,Sectores[Sector],Sectores[id_Sector],FALSE)</f>
        <v>07</v>
      </c>
      <c r="B189" t="str">
        <f>_xlfn.XLOOKUP(K189,Contenido[Contenido],Contenido[id_contenido])</f>
        <v>07.01</v>
      </c>
      <c r="C189" t="str">
        <f>_xlfn.XLOOKUP(L189,Temas[Tema],Temas[id_Tema],FALSE)</f>
        <v>07.01.05</v>
      </c>
      <c r="E189" t="str">
        <f t="shared" si="6"/>
        <v>07 Delincuencia</v>
      </c>
      <c r="F189" t="str">
        <f t="shared" si="7"/>
        <v>07.01 Delitos de Mayor Connotación Social</v>
      </c>
      <c r="G189" t="str">
        <f t="shared" si="8"/>
        <v>07.01.05 Detenciones</v>
      </c>
      <c r="J189" t="s">
        <v>67</v>
      </c>
      <c r="K189" t="s">
        <v>197</v>
      </c>
      <c r="L189" t="s">
        <v>71</v>
      </c>
      <c r="M189" t="s">
        <v>1528</v>
      </c>
    </row>
    <row r="190" spans="1:13" x14ac:dyDescent="0.3">
      <c r="A190" t="str">
        <f>_xlfn.XLOOKUP(J190,Sectores[Sector],Sectores[id_Sector],FALSE)</f>
        <v>07</v>
      </c>
      <c r="B190" t="str">
        <f>_xlfn.XLOOKUP(K190,Contenido[Contenido],Contenido[id_contenido])</f>
        <v>07.01</v>
      </c>
      <c r="C190" t="str">
        <f>_xlfn.XLOOKUP(L190,Temas[Tema],Temas[id_Tema],FALSE)</f>
        <v>07.01.05</v>
      </c>
      <c r="E190" t="str">
        <f t="shared" si="6"/>
        <v>07 Delincuencia</v>
      </c>
      <c r="F190" t="str">
        <f t="shared" si="7"/>
        <v>07.01 Delitos de Mayor Connotación Social</v>
      </c>
      <c r="G190" t="str">
        <f t="shared" si="8"/>
        <v>07.01.05 Detenciones</v>
      </c>
      <c r="J190" t="s">
        <v>67</v>
      </c>
      <c r="K190" t="s">
        <v>197</v>
      </c>
      <c r="L190" t="s">
        <v>71</v>
      </c>
      <c r="M190" t="s">
        <v>1530</v>
      </c>
    </row>
    <row r="191" spans="1:13" x14ac:dyDescent="0.3">
      <c r="A191" t="str">
        <f>_xlfn.XLOOKUP(J191,Sectores[Sector],Sectores[id_Sector],FALSE)</f>
        <v>07</v>
      </c>
      <c r="B191" t="str">
        <f>_xlfn.XLOOKUP(K191,Contenido[Contenido],Contenido[id_contenido])</f>
        <v>07.01</v>
      </c>
      <c r="C191" t="str">
        <f>_xlfn.XLOOKUP(L191,Temas[Tema],Temas[id_Tema],FALSE)</f>
        <v>07.01.05</v>
      </c>
      <c r="E191" t="str">
        <f t="shared" si="6"/>
        <v>07 Delincuencia</v>
      </c>
      <c r="F191" t="str">
        <f t="shared" si="7"/>
        <v>07.01 Delitos de Mayor Connotación Social</v>
      </c>
      <c r="G191" t="str">
        <f t="shared" si="8"/>
        <v>07.01.05 Detenciones</v>
      </c>
      <c r="J191" t="s">
        <v>67</v>
      </c>
      <c r="K191" t="s">
        <v>197</v>
      </c>
      <c r="L191" t="s">
        <v>71</v>
      </c>
      <c r="M191" t="s">
        <v>1532</v>
      </c>
    </row>
    <row r="192" spans="1:13" x14ac:dyDescent="0.3">
      <c r="A192" t="str">
        <f>_xlfn.XLOOKUP(J192,Sectores[Sector],Sectores[id_Sector],FALSE)</f>
        <v>07</v>
      </c>
      <c r="B192" t="str">
        <f>_xlfn.XLOOKUP(K192,Contenido[Contenido],Contenido[id_contenido])</f>
        <v>07.01</v>
      </c>
      <c r="C192" t="str">
        <f>_xlfn.XLOOKUP(L192,Temas[Tema],Temas[id_Tema],FALSE)</f>
        <v>07.01.05</v>
      </c>
      <c r="E192" t="str">
        <f t="shared" si="6"/>
        <v>07 Delincuencia</v>
      </c>
      <c r="F192" t="str">
        <f t="shared" si="7"/>
        <v>07.01 Delitos de Mayor Connotación Social</v>
      </c>
      <c r="G192" t="str">
        <f t="shared" si="8"/>
        <v>07.01.05 Detenciones</v>
      </c>
      <c r="J192" t="s">
        <v>67</v>
      </c>
      <c r="K192" t="s">
        <v>197</v>
      </c>
      <c r="L192" t="s">
        <v>71</v>
      </c>
      <c r="M192" t="s">
        <v>1534</v>
      </c>
    </row>
    <row r="193" spans="1:13" x14ac:dyDescent="0.3">
      <c r="A193" t="str">
        <f>_xlfn.XLOOKUP(J193,Sectores[Sector],Sectores[id_Sector],FALSE)</f>
        <v>07</v>
      </c>
      <c r="B193" t="str">
        <f>_xlfn.XLOOKUP(K193,Contenido[Contenido],Contenido[id_contenido])</f>
        <v>07.01</v>
      </c>
      <c r="C193" t="str">
        <f>_xlfn.XLOOKUP(L193,Temas[Tema],Temas[id_Tema],FALSE)</f>
        <v>07.01.05</v>
      </c>
      <c r="E193" t="str">
        <f t="shared" si="6"/>
        <v>07 Delincuencia</v>
      </c>
      <c r="F193" t="str">
        <f t="shared" si="7"/>
        <v>07.01 Delitos de Mayor Connotación Social</v>
      </c>
      <c r="G193" t="str">
        <f t="shared" si="8"/>
        <v>07.01.05 Detenciones</v>
      </c>
      <c r="J193" t="s">
        <v>67</v>
      </c>
      <c r="K193" t="s">
        <v>197</v>
      </c>
      <c r="L193" t="s">
        <v>71</v>
      </c>
      <c r="M193" t="s">
        <v>1536</v>
      </c>
    </row>
    <row r="194" spans="1:13" x14ac:dyDescent="0.3">
      <c r="A194" t="str">
        <f>_xlfn.XLOOKUP(J194,Sectores[Sector],Sectores[id_Sector],FALSE)</f>
        <v>07</v>
      </c>
      <c r="B194" t="str">
        <f>_xlfn.XLOOKUP(K194,Contenido[Contenido],Contenido[id_contenido])</f>
        <v>07.01</v>
      </c>
      <c r="C194" t="str">
        <f>_xlfn.XLOOKUP(L194,Temas[Tema],Temas[id_Tema],FALSE)</f>
        <v>07.01.05</v>
      </c>
      <c r="E194" t="str">
        <f t="shared" si="6"/>
        <v>07 Delincuencia</v>
      </c>
      <c r="F194" t="str">
        <f t="shared" si="7"/>
        <v>07.01 Delitos de Mayor Connotación Social</v>
      </c>
      <c r="G194" t="str">
        <f t="shared" si="8"/>
        <v>07.01.05 Detenciones</v>
      </c>
      <c r="J194" t="s">
        <v>67</v>
      </c>
      <c r="K194" t="s">
        <v>197</v>
      </c>
      <c r="L194" t="s">
        <v>71</v>
      </c>
      <c r="M194" t="s">
        <v>1538</v>
      </c>
    </row>
    <row r="195" spans="1:13" x14ac:dyDescent="0.3">
      <c r="A195" t="str">
        <f>_xlfn.XLOOKUP(J195,Sectores[Sector],Sectores[id_Sector],FALSE)</f>
        <v>07</v>
      </c>
      <c r="B195" t="str">
        <f>_xlfn.XLOOKUP(K195,Contenido[Contenido],Contenido[id_contenido])</f>
        <v>07.01</v>
      </c>
      <c r="C195" t="str">
        <f>_xlfn.XLOOKUP(L195,Temas[Tema],Temas[id_Tema],FALSE)</f>
        <v>07.01.05</v>
      </c>
      <c r="E195" t="str">
        <f t="shared" si="6"/>
        <v>07 Delincuencia</v>
      </c>
      <c r="F195" t="str">
        <f t="shared" si="7"/>
        <v>07.01 Delitos de Mayor Connotación Social</v>
      </c>
      <c r="G195" t="str">
        <f t="shared" si="8"/>
        <v>07.01.05 Detenciones</v>
      </c>
      <c r="J195" t="s">
        <v>67</v>
      </c>
      <c r="K195" t="s">
        <v>197</v>
      </c>
      <c r="L195" t="s">
        <v>71</v>
      </c>
      <c r="M195" t="s">
        <v>1540</v>
      </c>
    </row>
    <row r="196" spans="1:13" x14ac:dyDescent="0.3">
      <c r="A196" t="str">
        <f>_xlfn.XLOOKUP(J196,Sectores[Sector],Sectores[id_Sector],FALSE)</f>
        <v>07</v>
      </c>
      <c r="B196" t="str">
        <f>_xlfn.XLOOKUP(K196,Contenido[Contenido],Contenido[id_contenido])</f>
        <v>07.01</v>
      </c>
      <c r="C196" t="str">
        <f>_xlfn.XLOOKUP(L196,Temas[Tema],Temas[id_Tema],FALSE)</f>
        <v>07.01.05</v>
      </c>
      <c r="E196" t="str">
        <f t="shared" si="6"/>
        <v>07 Delincuencia</v>
      </c>
      <c r="F196" t="str">
        <f t="shared" si="7"/>
        <v>07.01 Delitos de Mayor Connotación Social</v>
      </c>
      <c r="G196" t="str">
        <f t="shared" si="8"/>
        <v>07.01.05 Detenciones</v>
      </c>
      <c r="J196" t="s">
        <v>67</v>
      </c>
      <c r="K196" t="s">
        <v>197</v>
      </c>
      <c r="L196" t="s">
        <v>71</v>
      </c>
      <c r="M196" t="s">
        <v>1197</v>
      </c>
    </row>
    <row r="197" spans="1:13" x14ac:dyDescent="0.3">
      <c r="A197" t="str">
        <f>_xlfn.XLOOKUP(J197,Sectores[Sector],Sectores[id_Sector],FALSE)</f>
        <v>07</v>
      </c>
      <c r="B197" t="str">
        <f>_xlfn.XLOOKUP(K197,Contenido[Contenido],Contenido[id_contenido])</f>
        <v>07.02</v>
      </c>
      <c r="C197" t="str">
        <f>_xlfn.XLOOKUP(L197,Temas[Tema],Temas[id_Tema],FALSE)</f>
        <v>07.02.01</v>
      </c>
      <c r="E197" t="str">
        <f t="shared" ref="E197:E260" si="9">+A197&amp;" "&amp;J197</f>
        <v>07 Delincuencia</v>
      </c>
      <c r="F197" t="str">
        <f t="shared" ref="F197:F260" si="10">+B197&amp;" "&amp;K197</f>
        <v>07.02 Sentencias Dictadas por Delito</v>
      </c>
      <c r="G197" t="str">
        <f t="shared" ref="G197:G260" si="11">+C197&amp;" "&amp;L197</f>
        <v>07.02.01 Corrupción</v>
      </c>
      <c r="J197" t="s">
        <v>67</v>
      </c>
      <c r="K197" t="s">
        <v>1576</v>
      </c>
      <c r="L197" t="s">
        <v>1634</v>
      </c>
      <c r="M197" t="s">
        <v>1635</v>
      </c>
    </row>
    <row r="198" spans="1:13" x14ac:dyDescent="0.3">
      <c r="A198" t="str">
        <f>_xlfn.XLOOKUP(J198,Sectores[Sector],Sectores[id_Sector],FALSE)</f>
        <v>07</v>
      </c>
      <c r="B198" t="str">
        <f>_xlfn.XLOOKUP(K198,Contenido[Contenido],Contenido[id_contenido])</f>
        <v>07.02</v>
      </c>
      <c r="C198" t="str">
        <f>_xlfn.XLOOKUP(L198,Temas[Tema],Temas[id_Tema],FALSE)</f>
        <v>07.02.01</v>
      </c>
      <c r="E198" t="str">
        <f t="shared" si="9"/>
        <v>07 Delincuencia</v>
      </c>
      <c r="F198" t="str">
        <f t="shared" si="10"/>
        <v>07.02 Sentencias Dictadas por Delito</v>
      </c>
      <c r="G198" t="str">
        <f t="shared" si="11"/>
        <v>07.02.01 Corrupción</v>
      </c>
      <c r="J198" t="s">
        <v>67</v>
      </c>
      <c r="K198" t="s">
        <v>1576</v>
      </c>
      <c r="L198" t="s">
        <v>1634</v>
      </c>
      <c r="M198" t="s">
        <v>1805</v>
      </c>
    </row>
    <row r="199" spans="1:13" x14ac:dyDescent="0.3">
      <c r="A199" t="str">
        <f>_xlfn.XLOOKUP(J199,Sectores[Sector],Sectores[id_Sector],FALSE)</f>
        <v>07</v>
      </c>
      <c r="B199" t="str">
        <f>_xlfn.XLOOKUP(K199,Contenido[Contenido],Contenido[id_contenido])</f>
        <v>07.02</v>
      </c>
      <c r="C199" t="str">
        <f>_xlfn.XLOOKUP(L199,Temas[Tema],Temas[id_Tema],FALSE)</f>
        <v>07.02.01</v>
      </c>
      <c r="E199" t="str">
        <f t="shared" si="9"/>
        <v>07 Delincuencia</v>
      </c>
      <c r="F199" t="str">
        <f t="shared" si="10"/>
        <v>07.02 Sentencias Dictadas por Delito</v>
      </c>
      <c r="G199" t="str">
        <f t="shared" si="11"/>
        <v>07.02.01 Corrupción</v>
      </c>
      <c r="J199" t="s">
        <v>67</v>
      </c>
      <c r="K199" t="s">
        <v>1576</v>
      </c>
      <c r="L199" t="s">
        <v>1634</v>
      </c>
      <c r="M199" t="s">
        <v>2197</v>
      </c>
    </row>
    <row r="200" spans="1:13" x14ac:dyDescent="0.3">
      <c r="A200" t="str">
        <f>_xlfn.XLOOKUP(J200,Sectores[Sector],Sectores[id_Sector],FALSE)</f>
        <v>07</v>
      </c>
      <c r="B200" t="str">
        <f>_xlfn.XLOOKUP(K200,Contenido[Contenido],Contenido[id_contenido])</f>
        <v>07.02</v>
      </c>
      <c r="C200" t="str">
        <f>_xlfn.XLOOKUP(L200,Temas[Tema],Temas[id_Tema],FALSE)</f>
        <v>07.02.01</v>
      </c>
      <c r="E200" t="str">
        <f t="shared" si="9"/>
        <v>07 Delincuencia</v>
      </c>
      <c r="F200" t="str">
        <f t="shared" si="10"/>
        <v>07.02 Sentencias Dictadas por Delito</v>
      </c>
      <c r="G200" t="str">
        <f t="shared" si="11"/>
        <v>07.02.01 Corrupción</v>
      </c>
      <c r="J200" t="s">
        <v>67</v>
      </c>
      <c r="K200" t="s">
        <v>1576</v>
      </c>
      <c r="L200" t="s">
        <v>1634</v>
      </c>
      <c r="M200" t="s">
        <v>2453</v>
      </c>
    </row>
    <row r="201" spans="1:13" x14ac:dyDescent="0.3">
      <c r="A201" t="str">
        <f>_xlfn.XLOOKUP(J201,Sectores[Sector],Sectores[id_Sector],FALSE)</f>
        <v>07</v>
      </c>
      <c r="B201" t="str">
        <f>_xlfn.XLOOKUP(K201,Contenido[Contenido],Contenido[id_contenido])</f>
        <v>07.02</v>
      </c>
      <c r="C201" t="str">
        <f>_xlfn.XLOOKUP(L201,Temas[Tema],Temas[id_Tema],FALSE)</f>
        <v>07.02.02</v>
      </c>
      <c r="E201" t="str">
        <f t="shared" si="9"/>
        <v>07 Delincuencia</v>
      </c>
      <c r="F201" t="str">
        <f t="shared" si="10"/>
        <v>07.02 Sentencias Dictadas por Delito</v>
      </c>
      <c r="G201" t="str">
        <f t="shared" si="11"/>
        <v>07.02.02 Crimen Organizado y Lavado de Dinero</v>
      </c>
      <c r="J201" t="s">
        <v>67</v>
      </c>
      <c r="K201" t="s">
        <v>1576</v>
      </c>
      <c r="L201" t="s">
        <v>1698</v>
      </c>
      <c r="M201" t="s">
        <v>1699</v>
      </c>
    </row>
    <row r="202" spans="1:13" x14ac:dyDescent="0.3">
      <c r="A202" t="str">
        <f>_xlfn.XLOOKUP(J202,Sectores[Sector],Sectores[id_Sector],FALSE)</f>
        <v>07</v>
      </c>
      <c r="B202" t="str">
        <f>_xlfn.XLOOKUP(K202,Contenido[Contenido],Contenido[id_contenido])</f>
        <v>07.02</v>
      </c>
      <c r="C202" t="str">
        <f>_xlfn.XLOOKUP(L202,Temas[Tema],Temas[id_Tema],FALSE)</f>
        <v>07.02.02</v>
      </c>
      <c r="E202" t="str">
        <f t="shared" si="9"/>
        <v>07 Delincuencia</v>
      </c>
      <c r="F202" t="str">
        <f t="shared" si="10"/>
        <v>07.02 Sentencias Dictadas por Delito</v>
      </c>
      <c r="G202" t="str">
        <f t="shared" si="11"/>
        <v>07.02.02 Crimen Organizado y Lavado de Dinero</v>
      </c>
      <c r="J202" t="s">
        <v>67</v>
      </c>
      <c r="K202" t="s">
        <v>1576</v>
      </c>
      <c r="L202" t="s">
        <v>1698</v>
      </c>
      <c r="M202" t="s">
        <v>1701</v>
      </c>
    </row>
    <row r="203" spans="1:13" x14ac:dyDescent="0.3">
      <c r="A203" t="str">
        <f>_xlfn.XLOOKUP(J203,Sectores[Sector],Sectores[id_Sector],FALSE)</f>
        <v>07</v>
      </c>
      <c r="B203" t="str">
        <f>_xlfn.XLOOKUP(K203,Contenido[Contenido],Contenido[id_contenido])</f>
        <v>07.02</v>
      </c>
      <c r="C203" t="str">
        <f>_xlfn.XLOOKUP(L203,Temas[Tema],Temas[id_Tema],FALSE)</f>
        <v>07.02.02</v>
      </c>
      <c r="E203" t="str">
        <f t="shared" si="9"/>
        <v>07 Delincuencia</v>
      </c>
      <c r="F203" t="str">
        <f t="shared" si="10"/>
        <v>07.02 Sentencias Dictadas por Delito</v>
      </c>
      <c r="G203" t="str">
        <f t="shared" si="11"/>
        <v>07.02.02 Crimen Organizado y Lavado de Dinero</v>
      </c>
      <c r="J203" t="s">
        <v>67</v>
      </c>
      <c r="K203" t="s">
        <v>1576</v>
      </c>
      <c r="L203" t="s">
        <v>1698</v>
      </c>
      <c r="M203" t="s">
        <v>1703</v>
      </c>
    </row>
    <row r="204" spans="1:13" x14ac:dyDescent="0.3">
      <c r="A204" t="str">
        <f>_xlfn.XLOOKUP(J204,Sectores[Sector],Sectores[id_Sector],FALSE)</f>
        <v>07</v>
      </c>
      <c r="B204" t="str">
        <f>_xlfn.XLOOKUP(K204,Contenido[Contenido],Contenido[id_contenido])</f>
        <v>07.02</v>
      </c>
      <c r="C204" t="str">
        <f>_xlfn.XLOOKUP(L204,Temas[Tema],Temas[id_Tema],FALSE)</f>
        <v>07.02.02</v>
      </c>
      <c r="E204" t="str">
        <f t="shared" si="9"/>
        <v>07 Delincuencia</v>
      </c>
      <c r="F204" t="str">
        <f t="shared" si="10"/>
        <v>07.02 Sentencias Dictadas por Delito</v>
      </c>
      <c r="G204" t="str">
        <f t="shared" si="11"/>
        <v>07.02.02 Crimen Organizado y Lavado de Dinero</v>
      </c>
      <c r="J204" t="s">
        <v>67</v>
      </c>
      <c r="K204" t="s">
        <v>1576</v>
      </c>
      <c r="L204" t="s">
        <v>1698</v>
      </c>
      <c r="M204" t="s">
        <v>1705</v>
      </c>
    </row>
    <row r="205" spans="1:13" x14ac:dyDescent="0.3">
      <c r="A205" t="str">
        <f>_xlfn.XLOOKUP(J205,Sectores[Sector],Sectores[id_Sector],FALSE)</f>
        <v>07</v>
      </c>
      <c r="B205" t="str">
        <f>_xlfn.XLOOKUP(K205,Contenido[Contenido],Contenido[id_contenido])</f>
        <v>07.02</v>
      </c>
      <c r="C205" t="str">
        <f>_xlfn.XLOOKUP(L205,Temas[Tema],Temas[id_Tema],FALSE)</f>
        <v>07.02.02</v>
      </c>
      <c r="E205" t="str">
        <f t="shared" si="9"/>
        <v>07 Delincuencia</v>
      </c>
      <c r="F205" t="str">
        <f t="shared" si="10"/>
        <v>07.02 Sentencias Dictadas por Delito</v>
      </c>
      <c r="G205" t="str">
        <f t="shared" si="11"/>
        <v>07.02.02 Crimen Organizado y Lavado de Dinero</v>
      </c>
      <c r="J205" t="s">
        <v>67</v>
      </c>
      <c r="K205" t="s">
        <v>1576</v>
      </c>
      <c r="L205" t="s">
        <v>1698</v>
      </c>
      <c r="M205" t="s">
        <v>2135</v>
      </c>
    </row>
    <row r="206" spans="1:13" x14ac:dyDescent="0.3">
      <c r="A206" t="str">
        <f>_xlfn.XLOOKUP(J206,Sectores[Sector],Sectores[id_Sector],FALSE)</f>
        <v>07</v>
      </c>
      <c r="B206" t="str">
        <f>_xlfn.XLOOKUP(K206,Contenido[Contenido],Contenido[id_contenido])</f>
        <v>07.02</v>
      </c>
      <c r="C206" t="str">
        <f>_xlfn.XLOOKUP(L206,Temas[Tema],Temas[id_Tema],FALSE)</f>
        <v>07.02.02</v>
      </c>
      <c r="E206" t="str">
        <f t="shared" si="9"/>
        <v>07 Delincuencia</v>
      </c>
      <c r="F206" t="str">
        <f t="shared" si="10"/>
        <v>07.02 Sentencias Dictadas por Delito</v>
      </c>
      <c r="G206" t="str">
        <f t="shared" si="11"/>
        <v>07.02.02 Crimen Organizado y Lavado de Dinero</v>
      </c>
      <c r="J206" t="s">
        <v>67</v>
      </c>
      <c r="K206" t="s">
        <v>1576</v>
      </c>
      <c r="L206" t="s">
        <v>1698</v>
      </c>
      <c r="M206" t="s">
        <v>2137</v>
      </c>
    </row>
    <row r="207" spans="1:13" x14ac:dyDescent="0.3">
      <c r="A207" t="str">
        <f>_xlfn.XLOOKUP(J207,Sectores[Sector],Sectores[id_Sector],FALSE)</f>
        <v>07</v>
      </c>
      <c r="B207" t="str">
        <f>_xlfn.XLOOKUP(K207,Contenido[Contenido],Contenido[id_contenido])</f>
        <v>07.02</v>
      </c>
      <c r="C207" t="str">
        <f>_xlfn.XLOOKUP(L207,Temas[Tema],Temas[id_Tema],FALSE)</f>
        <v>07.02.03</v>
      </c>
      <c r="E207" t="str">
        <f t="shared" si="9"/>
        <v>07 Delincuencia</v>
      </c>
      <c r="F207" t="str">
        <f t="shared" si="10"/>
        <v>07.02 Sentencias Dictadas por Delito</v>
      </c>
      <c r="G207" t="str">
        <f t="shared" si="11"/>
        <v>07.02.03 Delitos Cometidos por Empleados y Funcionarios Públicos</v>
      </c>
      <c r="J207" t="s">
        <v>67</v>
      </c>
      <c r="K207" t="s">
        <v>1576</v>
      </c>
      <c r="L207" t="s">
        <v>1621</v>
      </c>
      <c r="M207" t="s">
        <v>1622</v>
      </c>
    </row>
    <row r="208" spans="1:13" x14ac:dyDescent="0.3">
      <c r="A208" t="str">
        <f>_xlfn.XLOOKUP(J208,Sectores[Sector],Sectores[id_Sector],FALSE)</f>
        <v>07</v>
      </c>
      <c r="B208" t="str">
        <f>_xlfn.XLOOKUP(K208,Contenido[Contenido],Contenido[id_contenido])</f>
        <v>07.02</v>
      </c>
      <c r="C208" t="str">
        <f>_xlfn.XLOOKUP(L208,Temas[Tema],Temas[id_Tema],FALSE)</f>
        <v>07.02.03</v>
      </c>
      <c r="E208" t="str">
        <f t="shared" si="9"/>
        <v>07 Delincuencia</v>
      </c>
      <c r="F208" t="str">
        <f t="shared" si="10"/>
        <v>07.02 Sentencias Dictadas por Delito</v>
      </c>
      <c r="G208" t="str">
        <f t="shared" si="11"/>
        <v>07.02.03 Delitos Cometidos por Empleados y Funcionarios Públicos</v>
      </c>
      <c r="J208" t="s">
        <v>67</v>
      </c>
      <c r="K208" t="s">
        <v>1576</v>
      </c>
      <c r="L208" t="s">
        <v>1621</v>
      </c>
      <c r="M208" t="s">
        <v>1643</v>
      </c>
    </row>
    <row r="209" spans="1:13" x14ac:dyDescent="0.3">
      <c r="A209" t="str">
        <f>_xlfn.XLOOKUP(J209,Sectores[Sector],Sectores[id_Sector],FALSE)</f>
        <v>07</v>
      </c>
      <c r="B209" t="str">
        <f>_xlfn.XLOOKUP(K209,Contenido[Contenido],Contenido[id_contenido])</f>
        <v>07.02</v>
      </c>
      <c r="C209" t="str">
        <f>_xlfn.XLOOKUP(L209,Temas[Tema],Temas[id_Tema],FALSE)</f>
        <v>07.02.03</v>
      </c>
      <c r="E209" t="str">
        <f t="shared" si="9"/>
        <v>07 Delincuencia</v>
      </c>
      <c r="F209" t="str">
        <f t="shared" si="10"/>
        <v>07.02 Sentencias Dictadas por Delito</v>
      </c>
      <c r="G209" t="str">
        <f t="shared" si="11"/>
        <v>07.02.03 Delitos Cometidos por Empleados y Funcionarios Públicos</v>
      </c>
      <c r="J209" t="s">
        <v>67</v>
      </c>
      <c r="K209" t="s">
        <v>1576</v>
      </c>
      <c r="L209" t="s">
        <v>1621</v>
      </c>
      <c r="M209" t="s">
        <v>1668</v>
      </c>
    </row>
    <row r="210" spans="1:13" x14ac:dyDescent="0.3">
      <c r="A210" t="str">
        <f>_xlfn.XLOOKUP(J210,Sectores[Sector],Sectores[id_Sector],FALSE)</f>
        <v>07</v>
      </c>
      <c r="B210" t="str">
        <f>_xlfn.XLOOKUP(K210,Contenido[Contenido],Contenido[id_contenido])</f>
        <v>07.02</v>
      </c>
      <c r="C210" t="str">
        <f>_xlfn.XLOOKUP(L210,Temas[Tema],Temas[id_Tema],FALSE)</f>
        <v>07.02.03</v>
      </c>
      <c r="E210" t="str">
        <f t="shared" si="9"/>
        <v>07 Delincuencia</v>
      </c>
      <c r="F210" t="str">
        <f t="shared" si="10"/>
        <v>07.02 Sentencias Dictadas por Delito</v>
      </c>
      <c r="G210" t="str">
        <f t="shared" si="11"/>
        <v>07.02.03 Delitos Cometidos por Empleados y Funcionarios Públicos</v>
      </c>
      <c r="J210" t="s">
        <v>67</v>
      </c>
      <c r="K210" t="s">
        <v>1576</v>
      </c>
      <c r="L210" t="s">
        <v>1621</v>
      </c>
      <c r="M210" t="s">
        <v>1674</v>
      </c>
    </row>
    <row r="211" spans="1:13" x14ac:dyDescent="0.3">
      <c r="A211" t="str">
        <f>_xlfn.XLOOKUP(J211,Sectores[Sector],Sectores[id_Sector],FALSE)</f>
        <v>07</v>
      </c>
      <c r="B211" t="str">
        <f>_xlfn.XLOOKUP(K211,Contenido[Contenido],Contenido[id_contenido])</f>
        <v>07.02</v>
      </c>
      <c r="C211" t="str">
        <f>_xlfn.XLOOKUP(L211,Temas[Tema],Temas[id_Tema],FALSE)</f>
        <v>07.02.03</v>
      </c>
      <c r="E211" t="str">
        <f t="shared" si="9"/>
        <v>07 Delincuencia</v>
      </c>
      <c r="F211" t="str">
        <f t="shared" si="10"/>
        <v>07.02 Sentencias Dictadas por Delito</v>
      </c>
      <c r="G211" t="str">
        <f t="shared" si="11"/>
        <v>07.02.03 Delitos Cometidos por Empleados y Funcionarios Públicos</v>
      </c>
      <c r="J211" t="s">
        <v>67</v>
      </c>
      <c r="K211" t="s">
        <v>1576</v>
      </c>
      <c r="L211" t="s">
        <v>1621</v>
      </c>
      <c r="M211" t="s">
        <v>1676</v>
      </c>
    </row>
    <row r="212" spans="1:13" x14ac:dyDescent="0.3">
      <c r="A212" t="str">
        <f>_xlfn.XLOOKUP(J212,Sectores[Sector],Sectores[id_Sector],FALSE)</f>
        <v>07</v>
      </c>
      <c r="B212" t="str">
        <f>_xlfn.XLOOKUP(K212,Contenido[Contenido],Contenido[id_contenido])</f>
        <v>07.02</v>
      </c>
      <c r="C212" t="str">
        <f>_xlfn.XLOOKUP(L212,Temas[Tema],Temas[id_Tema],FALSE)</f>
        <v>07.02.03</v>
      </c>
      <c r="E212" t="str">
        <f t="shared" si="9"/>
        <v>07 Delincuencia</v>
      </c>
      <c r="F212" t="str">
        <f t="shared" si="10"/>
        <v>07.02 Sentencias Dictadas por Delito</v>
      </c>
      <c r="G212" t="str">
        <f t="shared" si="11"/>
        <v>07.02.03 Delitos Cometidos por Empleados y Funcionarios Públicos</v>
      </c>
      <c r="J212" t="s">
        <v>67</v>
      </c>
      <c r="K212" t="s">
        <v>1576</v>
      </c>
      <c r="L212" t="s">
        <v>1621</v>
      </c>
      <c r="M212" t="s">
        <v>1678</v>
      </c>
    </row>
    <row r="213" spans="1:13" x14ac:dyDescent="0.3">
      <c r="A213" t="str">
        <f>_xlfn.XLOOKUP(J213,Sectores[Sector],Sectores[id_Sector],FALSE)</f>
        <v>07</v>
      </c>
      <c r="B213" t="str">
        <f>_xlfn.XLOOKUP(K213,Contenido[Contenido],Contenido[id_contenido])</f>
        <v>07.02</v>
      </c>
      <c r="C213" t="str">
        <f>_xlfn.XLOOKUP(L213,Temas[Tema],Temas[id_Tema],FALSE)</f>
        <v>07.02.03</v>
      </c>
      <c r="E213" t="str">
        <f t="shared" si="9"/>
        <v>07 Delincuencia</v>
      </c>
      <c r="F213" t="str">
        <f t="shared" si="10"/>
        <v>07.02 Sentencias Dictadas por Delito</v>
      </c>
      <c r="G213" t="str">
        <f t="shared" si="11"/>
        <v>07.02.03 Delitos Cometidos por Empleados y Funcionarios Públicos</v>
      </c>
      <c r="J213" t="s">
        <v>67</v>
      </c>
      <c r="K213" t="s">
        <v>1576</v>
      </c>
      <c r="L213" t="s">
        <v>1621</v>
      </c>
      <c r="M213" t="s">
        <v>1680</v>
      </c>
    </row>
    <row r="214" spans="1:13" x14ac:dyDescent="0.3">
      <c r="A214" t="str">
        <f>_xlfn.XLOOKUP(J214,Sectores[Sector],Sectores[id_Sector],FALSE)</f>
        <v>07</v>
      </c>
      <c r="B214" t="str">
        <f>_xlfn.XLOOKUP(K214,Contenido[Contenido],Contenido[id_contenido])</f>
        <v>07.02</v>
      </c>
      <c r="C214" t="str">
        <f>_xlfn.XLOOKUP(L214,Temas[Tema],Temas[id_Tema],FALSE)</f>
        <v>07.02.03</v>
      </c>
      <c r="E214" t="str">
        <f t="shared" si="9"/>
        <v>07 Delincuencia</v>
      </c>
      <c r="F214" t="str">
        <f t="shared" si="10"/>
        <v>07.02 Sentencias Dictadas por Delito</v>
      </c>
      <c r="G214" t="str">
        <f t="shared" si="11"/>
        <v>07.02.03 Delitos Cometidos por Empleados y Funcionarios Públicos</v>
      </c>
      <c r="J214" t="s">
        <v>67</v>
      </c>
      <c r="K214" t="s">
        <v>1576</v>
      </c>
      <c r="L214" t="s">
        <v>1621</v>
      </c>
      <c r="M214" t="s">
        <v>1735</v>
      </c>
    </row>
    <row r="215" spans="1:13" x14ac:dyDescent="0.3">
      <c r="A215" t="str">
        <f>_xlfn.XLOOKUP(J215,Sectores[Sector],Sectores[id_Sector],FALSE)</f>
        <v>07</v>
      </c>
      <c r="B215" t="str">
        <f>_xlfn.XLOOKUP(K215,Contenido[Contenido],Contenido[id_contenido])</f>
        <v>07.02</v>
      </c>
      <c r="C215" t="str">
        <f>_xlfn.XLOOKUP(L215,Temas[Tema],Temas[id_Tema],FALSE)</f>
        <v>07.02.03</v>
      </c>
      <c r="E215" t="str">
        <f t="shared" si="9"/>
        <v>07 Delincuencia</v>
      </c>
      <c r="F215" t="str">
        <f t="shared" si="10"/>
        <v>07.02 Sentencias Dictadas por Delito</v>
      </c>
      <c r="G215" t="str">
        <f t="shared" si="11"/>
        <v>07.02.03 Delitos Cometidos por Empleados y Funcionarios Públicos</v>
      </c>
      <c r="J215" t="s">
        <v>67</v>
      </c>
      <c r="K215" t="s">
        <v>1576</v>
      </c>
      <c r="L215" t="s">
        <v>1621</v>
      </c>
      <c r="M215" t="s">
        <v>1785</v>
      </c>
    </row>
    <row r="216" spans="1:13" x14ac:dyDescent="0.3">
      <c r="A216" t="str">
        <f>_xlfn.XLOOKUP(J216,Sectores[Sector],Sectores[id_Sector],FALSE)</f>
        <v>07</v>
      </c>
      <c r="B216" t="str">
        <f>_xlfn.XLOOKUP(K216,Contenido[Contenido],Contenido[id_contenido])</f>
        <v>07.02</v>
      </c>
      <c r="C216" t="str">
        <f>_xlfn.XLOOKUP(L216,Temas[Tema],Temas[id_Tema],FALSE)</f>
        <v>07.02.03</v>
      </c>
      <c r="E216" t="str">
        <f t="shared" si="9"/>
        <v>07 Delincuencia</v>
      </c>
      <c r="F216" t="str">
        <f t="shared" si="10"/>
        <v>07.02 Sentencias Dictadas por Delito</v>
      </c>
      <c r="G216" t="str">
        <f t="shared" si="11"/>
        <v>07.02.03 Delitos Cometidos por Empleados y Funcionarios Públicos</v>
      </c>
      <c r="J216" t="s">
        <v>67</v>
      </c>
      <c r="K216" t="s">
        <v>1576</v>
      </c>
      <c r="L216" t="s">
        <v>1621</v>
      </c>
      <c r="M216" t="s">
        <v>1891</v>
      </c>
    </row>
    <row r="217" spans="1:13" x14ac:dyDescent="0.3">
      <c r="A217" t="str">
        <f>_xlfn.XLOOKUP(J217,Sectores[Sector],Sectores[id_Sector],FALSE)</f>
        <v>07</v>
      </c>
      <c r="B217" t="str">
        <f>_xlfn.XLOOKUP(K217,Contenido[Contenido],Contenido[id_contenido])</f>
        <v>07.02</v>
      </c>
      <c r="C217" t="str">
        <f>_xlfn.XLOOKUP(L217,Temas[Tema],Temas[id_Tema],FALSE)</f>
        <v>07.02.03</v>
      </c>
      <c r="E217" t="str">
        <f t="shared" si="9"/>
        <v>07 Delincuencia</v>
      </c>
      <c r="F217" t="str">
        <f t="shared" si="10"/>
        <v>07.02 Sentencias Dictadas por Delito</v>
      </c>
      <c r="G217" t="str">
        <f t="shared" si="11"/>
        <v>07.02.03 Delitos Cometidos por Empleados y Funcionarios Públicos</v>
      </c>
      <c r="J217" t="s">
        <v>67</v>
      </c>
      <c r="K217" t="s">
        <v>1576</v>
      </c>
      <c r="L217" t="s">
        <v>1621</v>
      </c>
      <c r="M217" t="s">
        <v>1915</v>
      </c>
    </row>
    <row r="218" spans="1:13" x14ac:dyDescent="0.3">
      <c r="A218" t="str">
        <f>_xlfn.XLOOKUP(J218,Sectores[Sector],Sectores[id_Sector],FALSE)</f>
        <v>07</v>
      </c>
      <c r="B218" t="str">
        <f>_xlfn.XLOOKUP(K218,Contenido[Contenido],Contenido[id_contenido])</f>
        <v>07.02</v>
      </c>
      <c r="C218" t="str">
        <f>_xlfn.XLOOKUP(L218,Temas[Tema],Temas[id_Tema],FALSE)</f>
        <v>07.02.03</v>
      </c>
      <c r="E218" t="str">
        <f t="shared" si="9"/>
        <v>07 Delincuencia</v>
      </c>
      <c r="F218" t="str">
        <f t="shared" si="10"/>
        <v>07.02 Sentencias Dictadas por Delito</v>
      </c>
      <c r="G218" t="str">
        <f t="shared" si="11"/>
        <v>07.02.03 Delitos Cometidos por Empleados y Funcionarios Públicos</v>
      </c>
      <c r="J218" t="s">
        <v>67</v>
      </c>
      <c r="K218" t="s">
        <v>1576</v>
      </c>
      <c r="L218" t="s">
        <v>1621</v>
      </c>
      <c r="M218" t="s">
        <v>1934</v>
      </c>
    </row>
    <row r="219" spans="1:13" x14ac:dyDescent="0.3">
      <c r="A219" t="str">
        <f>_xlfn.XLOOKUP(J219,Sectores[Sector],Sectores[id_Sector],FALSE)</f>
        <v>07</v>
      </c>
      <c r="B219" t="str">
        <f>_xlfn.XLOOKUP(K219,Contenido[Contenido],Contenido[id_contenido])</f>
        <v>07.02</v>
      </c>
      <c r="C219" t="str">
        <f>_xlfn.XLOOKUP(L219,Temas[Tema],Temas[id_Tema],FALSE)</f>
        <v>07.02.03</v>
      </c>
      <c r="E219" t="str">
        <f t="shared" si="9"/>
        <v>07 Delincuencia</v>
      </c>
      <c r="F219" t="str">
        <f t="shared" si="10"/>
        <v>07.02 Sentencias Dictadas por Delito</v>
      </c>
      <c r="G219" t="str">
        <f t="shared" si="11"/>
        <v>07.02.03 Delitos Cometidos por Empleados y Funcionarios Públicos</v>
      </c>
      <c r="J219" t="s">
        <v>67</v>
      </c>
      <c r="K219" t="s">
        <v>1576</v>
      </c>
      <c r="L219" t="s">
        <v>1621</v>
      </c>
      <c r="M219" t="s">
        <v>2065</v>
      </c>
    </row>
    <row r="220" spans="1:13" x14ac:dyDescent="0.3">
      <c r="A220" t="str">
        <f>_xlfn.XLOOKUP(J220,Sectores[Sector],Sectores[id_Sector],FALSE)</f>
        <v>07</v>
      </c>
      <c r="B220" t="str">
        <f>_xlfn.XLOOKUP(K220,Contenido[Contenido],Contenido[id_contenido])</f>
        <v>07.02</v>
      </c>
      <c r="C220" t="str">
        <f>_xlfn.XLOOKUP(L220,Temas[Tema],Temas[id_Tema],FALSE)</f>
        <v>07.02.03</v>
      </c>
      <c r="E220" t="str">
        <f t="shared" si="9"/>
        <v>07 Delincuencia</v>
      </c>
      <c r="F220" t="str">
        <f t="shared" si="10"/>
        <v>07.02 Sentencias Dictadas por Delito</v>
      </c>
      <c r="G220" t="str">
        <f t="shared" si="11"/>
        <v>07.02.03 Delitos Cometidos por Empleados y Funcionarios Públicos</v>
      </c>
      <c r="J220" t="s">
        <v>67</v>
      </c>
      <c r="K220" t="s">
        <v>1576</v>
      </c>
      <c r="L220" t="s">
        <v>1621</v>
      </c>
      <c r="M220" t="s">
        <v>2203</v>
      </c>
    </row>
    <row r="221" spans="1:13" x14ac:dyDescent="0.3">
      <c r="A221" t="str">
        <f>_xlfn.XLOOKUP(J221,Sectores[Sector],Sectores[id_Sector],FALSE)</f>
        <v>07</v>
      </c>
      <c r="B221" t="str">
        <f>_xlfn.XLOOKUP(K221,Contenido[Contenido],Contenido[id_contenido])</f>
        <v>07.02</v>
      </c>
      <c r="C221" t="str">
        <f>_xlfn.XLOOKUP(L221,Temas[Tema],Temas[id_Tema],FALSE)</f>
        <v>07.02.03</v>
      </c>
      <c r="E221" t="str">
        <f t="shared" si="9"/>
        <v>07 Delincuencia</v>
      </c>
      <c r="F221" t="str">
        <f t="shared" si="10"/>
        <v>07.02 Sentencias Dictadas por Delito</v>
      </c>
      <c r="G221" t="str">
        <f t="shared" si="11"/>
        <v>07.02.03 Delitos Cometidos por Empleados y Funcionarios Públicos</v>
      </c>
      <c r="J221" t="s">
        <v>67</v>
      </c>
      <c r="K221" t="s">
        <v>1576</v>
      </c>
      <c r="L221" t="s">
        <v>1621</v>
      </c>
      <c r="M221" t="s">
        <v>2234</v>
      </c>
    </row>
    <row r="222" spans="1:13" x14ac:dyDescent="0.3">
      <c r="A222" t="str">
        <f>_xlfn.XLOOKUP(J222,Sectores[Sector],Sectores[id_Sector],FALSE)</f>
        <v>07</v>
      </c>
      <c r="B222" t="str">
        <f>_xlfn.XLOOKUP(K222,Contenido[Contenido],Contenido[id_contenido])</f>
        <v>07.02</v>
      </c>
      <c r="C222" t="str">
        <f>_xlfn.XLOOKUP(L222,Temas[Tema],Temas[id_Tema],FALSE)</f>
        <v>07.02.03</v>
      </c>
      <c r="E222" t="str">
        <f t="shared" si="9"/>
        <v>07 Delincuencia</v>
      </c>
      <c r="F222" t="str">
        <f t="shared" si="10"/>
        <v>07.02 Sentencias Dictadas por Delito</v>
      </c>
      <c r="G222" t="str">
        <f t="shared" si="11"/>
        <v>07.02.03 Delitos Cometidos por Empleados y Funcionarios Públicos</v>
      </c>
      <c r="J222" t="s">
        <v>67</v>
      </c>
      <c r="K222" t="s">
        <v>1576</v>
      </c>
      <c r="L222" t="s">
        <v>1621</v>
      </c>
      <c r="M222" t="s">
        <v>2260</v>
      </c>
    </row>
    <row r="223" spans="1:13" x14ac:dyDescent="0.3">
      <c r="A223" t="str">
        <f>_xlfn.XLOOKUP(J223,Sectores[Sector],Sectores[id_Sector],FALSE)</f>
        <v>07</v>
      </c>
      <c r="B223" t="str">
        <f>_xlfn.XLOOKUP(K223,Contenido[Contenido],Contenido[id_contenido])</f>
        <v>07.02</v>
      </c>
      <c r="C223" t="str">
        <f>_xlfn.XLOOKUP(L223,Temas[Tema],Temas[id_Tema],FALSE)</f>
        <v>07.02.03</v>
      </c>
      <c r="E223" t="str">
        <f t="shared" si="9"/>
        <v>07 Delincuencia</v>
      </c>
      <c r="F223" t="str">
        <f t="shared" si="10"/>
        <v>07.02 Sentencias Dictadas por Delito</v>
      </c>
      <c r="G223" t="str">
        <f t="shared" si="11"/>
        <v>07.02.03 Delitos Cometidos por Empleados y Funcionarios Públicos</v>
      </c>
      <c r="J223" t="s">
        <v>67</v>
      </c>
      <c r="K223" t="s">
        <v>1576</v>
      </c>
      <c r="L223" t="s">
        <v>1621</v>
      </c>
      <c r="M223" t="s">
        <v>2501</v>
      </c>
    </row>
    <row r="224" spans="1:13" x14ac:dyDescent="0.3">
      <c r="A224" t="str">
        <f>_xlfn.XLOOKUP(J224,Sectores[Sector],Sectores[id_Sector],FALSE)</f>
        <v>07</v>
      </c>
      <c r="B224" t="str">
        <f>_xlfn.XLOOKUP(K224,Contenido[Contenido],Contenido[id_contenido])</f>
        <v>07.02</v>
      </c>
      <c r="C224" t="str">
        <f>_xlfn.XLOOKUP(L224,Temas[Tema],Temas[id_Tema],FALSE)</f>
        <v>07.02.04</v>
      </c>
      <c r="E224" t="str">
        <f t="shared" si="9"/>
        <v>07 Delincuencia</v>
      </c>
      <c r="F224" t="str">
        <f t="shared" si="10"/>
        <v>07.02 Sentencias Dictadas por Delito</v>
      </c>
      <c r="G224" t="str">
        <f t="shared" si="11"/>
        <v>07.02.04 Delitos Contra el Estado Civil y la Familia</v>
      </c>
      <c r="J224" t="s">
        <v>67</v>
      </c>
      <c r="K224" t="s">
        <v>1576</v>
      </c>
      <c r="L224" t="s">
        <v>1717</v>
      </c>
      <c r="M224" t="s">
        <v>1718</v>
      </c>
    </row>
    <row r="225" spans="1:13" x14ac:dyDescent="0.3">
      <c r="A225" t="str">
        <f>_xlfn.XLOOKUP(J225,Sectores[Sector],Sectores[id_Sector],FALSE)</f>
        <v>07</v>
      </c>
      <c r="B225" t="str">
        <f>_xlfn.XLOOKUP(K225,Contenido[Contenido],Contenido[id_contenido])</f>
        <v>07.02</v>
      </c>
      <c r="C225" t="str">
        <f>_xlfn.XLOOKUP(L225,Temas[Tema],Temas[id_Tema],FALSE)</f>
        <v>07.02.04</v>
      </c>
      <c r="E225" t="str">
        <f t="shared" si="9"/>
        <v>07 Delincuencia</v>
      </c>
      <c r="F225" t="str">
        <f t="shared" si="10"/>
        <v>07.02 Sentencias Dictadas por Delito</v>
      </c>
      <c r="G225" t="str">
        <f t="shared" si="11"/>
        <v>07.02.04 Delitos Contra el Estado Civil y la Familia</v>
      </c>
      <c r="J225" t="s">
        <v>67</v>
      </c>
      <c r="K225" t="s">
        <v>1576</v>
      </c>
      <c r="L225" t="s">
        <v>1717</v>
      </c>
      <c r="M225" t="s">
        <v>1850</v>
      </c>
    </row>
    <row r="226" spans="1:13" x14ac:dyDescent="0.3">
      <c r="A226" t="str">
        <f>_xlfn.XLOOKUP(J226,Sectores[Sector],Sectores[id_Sector],FALSE)</f>
        <v>07</v>
      </c>
      <c r="B226" t="str">
        <f>_xlfn.XLOOKUP(K226,Contenido[Contenido],Contenido[id_contenido])</f>
        <v>07.02</v>
      </c>
      <c r="C226" t="str">
        <f>_xlfn.XLOOKUP(L226,Temas[Tema],Temas[id_Tema],FALSE)</f>
        <v>07.02.04</v>
      </c>
      <c r="E226" t="str">
        <f t="shared" si="9"/>
        <v>07 Delincuencia</v>
      </c>
      <c r="F226" t="str">
        <f t="shared" si="10"/>
        <v>07.02 Sentencias Dictadas por Delito</v>
      </c>
      <c r="G226" t="str">
        <f t="shared" si="11"/>
        <v>07.02.04 Delitos Contra el Estado Civil y la Familia</v>
      </c>
      <c r="J226" t="s">
        <v>67</v>
      </c>
      <c r="K226" t="s">
        <v>1576</v>
      </c>
      <c r="L226" t="s">
        <v>1717</v>
      </c>
      <c r="M226" t="s">
        <v>1877</v>
      </c>
    </row>
    <row r="227" spans="1:13" x14ac:dyDescent="0.3">
      <c r="A227" t="str">
        <f>_xlfn.XLOOKUP(J227,Sectores[Sector],Sectores[id_Sector],FALSE)</f>
        <v>07</v>
      </c>
      <c r="B227" t="str">
        <f>_xlfn.XLOOKUP(K227,Contenido[Contenido],Contenido[id_contenido])</f>
        <v>07.02</v>
      </c>
      <c r="C227" t="str">
        <f>_xlfn.XLOOKUP(L227,Temas[Tema],Temas[id_Tema],FALSE)</f>
        <v>07.02.04</v>
      </c>
      <c r="E227" t="str">
        <f t="shared" si="9"/>
        <v>07 Delincuencia</v>
      </c>
      <c r="F227" t="str">
        <f t="shared" si="10"/>
        <v>07.02 Sentencias Dictadas por Delito</v>
      </c>
      <c r="G227" t="str">
        <f t="shared" si="11"/>
        <v>07.02.04 Delitos Contra el Estado Civil y la Familia</v>
      </c>
      <c r="J227" t="s">
        <v>67</v>
      </c>
      <c r="K227" t="s">
        <v>1576</v>
      </c>
      <c r="L227" t="s">
        <v>1717</v>
      </c>
      <c r="M227" t="s">
        <v>2059</v>
      </c>
    </row>
    <row r="228" spans="1:13" x14ac:dyDescent="0.3">
      <c r="A228" t="str">
        <f>_xlfn.XLOOKUP(J228,Sectores[Sector],Sectores[id_Sector],FALSE)</f>
        <v>07</v>
      </c>
      <c r="B228" t="str">
        <f>_xlfn.XLOOKUP(K228,Contenido[Contenido],Contenido[id_contenido])</f>
        <v>07.02</v>
      </c>
      <c r="C228" t="str">
        <f>_xlfn.XLOOKUP(L228,Temas[Tema],Temas[id_Tema],FALSE)</f>
        <v>07.02.04</v>
      </c>
      <c r="E228" t="str">
        <f t="shared" si="9"/>
        <v>07 Delincuencia</v>
      </c>
      <c r="F228" t="str">
        <f t="shared" si="10"/>
        <v>07.02 Sentencias Dictadas por Delito</v>
      </c>
      <c r="G228" t="str">
        <f t="shared" si="11"/>
        <v>07.02.04 Delitos Contra el Estado Civil y la Familia</v>
      </c>
      <c r="J228" t="s">
        <v>67</v>
      </c>
      <c r="K228" t="s">
        <v>1576</v>
      </c>
      <c r="L228" t="s">
        <v>1717</v>
      </c>
      <c r="M228" t="s">
        <v>1182</v>
      </c>
    </row>
    <row r="229" spans="1:13" x14ac:dyDescent="0.3">
      <c r="A229" t="str">
        <f>_xlfn.XLOOKUP(J229,Sectores[Sector],Sectores[id_Sector],FALSE)</f>
        <v>07</v>
      </c>
      <c r="B229" t="str">
        <f>_xlfn.XLOOKUP(K229,Contenido[Contenido],Contenido[id_contenido])</f>
        <v>07.02</v>
      </c>
      <c r="C229" t="str">
        <f>_xlfn.XLOOKUP(L229,Temas[Tema],Temas[id_Tema],FALSE)</f>
        <v>07.02.04</v>
      </c>
      <c r="E229" t="str">
        <f t="shared" si="9"/>
        <v>07 Delincuencia</v>
      </c>
      <c r="F229" t="str">
        <f t="shared" si="10"/>
        <v>07.02 Sentencias Dictadas por Delito</v>
      </c>
      <c r="G229" t="str">
        <f t="shared" si="11"/>
        <v>07.02.04 Delitos Contra el Estado Civil y la Familia</v>
      </c>
      <c r="J229" t="s">
        <v>67</v>
      </c>
      <c r="K229" t="s">
        <v>1576</v>
      </c>
      <c r="L229" t="s">
        <v>1717</v>
      </c>
      <c r="M229" t="s">
        <v>2427</v>
      </c>
    </row>
    <row r="230" spans="1:13" x14ac:dyDescent="0.3">
      <c r="A230" t="str">
        <f>_xlfn.XLOOKUP(J230,Sectores[Sector],Sectores[id_Sector],FALSE)</f>
        <v>07</v>
      </c>
      <c r="B230" t="str">
        <f>_xlfn.XLOOKUP(K230,Contenido[Contenido],Contenido[id_contenido])</f>
        <v>07.02</v>
      </c>
      <c r="C230" t="str">
        <f>_xlfn.XLOOKUP(L230,Temas[Tema],Temas[id_Tema],FALSE)</f>
        <v>07.02.05</v>
      </c>
      <c r="E230" t="str">
        <f t="shared" si="9"/>
        <v>07 Delincuencia</v>
      </c>
      <c r="F230" t="str">
        <f t="shared" si="10"/>
        <v>07.02 Sentencias Dictadas por Delito</v>
      </c>
      <c r="G230" t="str">
        <f t="shared" si="11"/>
        <v>07.02.05 Delitos Contra el Honor</v>
      </c>
      <c r="J230" t="s">
        <v>67</v>
      </c>
      <c r="K230" t="s">
        <v>1576</v>
      </c>
      <c r="L230" t="s">
        <v>1720</v>
      </c>
      <c r="M230" t="s">
        <v>1721</v>
      </c>
    </row>
    <row r="231" spans="1:13" x14ac:dyDescent="0.3">
      <c r="A231" t="str">
        <f>_xlfn.XLOOKUP(J231,Sectores[Sector],Sectores[id_Sector],FALSE)</f>
        <v>07</v>
      </c>
      <c r="B231" t="str">
        <f>_xlfn.XLOOKUP(K231,Contenido[Contenido],Contenido[id_contenido])</f>
        <v>07.02</v>
      </c>
      <c r="C231" t="str">
        <f>_xlfn.XLOOKUP(L231,Temas[Tema],Temas[id_Tema],FALSE)</f>
        <v>07.02.05</v>
      </c>
      <c r="E231" t="str">
        <f t="shared" si="9"/>
        <v>07 Delincuencia</v>
      </c>
      <c r="F231" t="str">
        <f t="shared" si="10"/>
        <v>07.02 Sentencias Dictadas por Delito</v>
      </c>
      <c r="G231" t="str">
        <f t="shared" si="11"/>
        <v>07.02.05 Delitos Contra el Honor</v>
      </c>
      <c r="J231" t="s">
        <v>67</v>
      </c>
      <c r="K231" t="s">
        <v>1576</v>
      </c>
      <c r="L231" t="s">
        <v>1720</v>
      </c>
      <c r="M231" t="s">
        <v>2119</v>
      </c>
    </row>
    <row r="232" spans="1:13" x14ac:dyDescent="0.3">
      <c r="A232" t="str">
        <f>_xlfn.XLOOKUP(J232,Sectores[Sector],Sectores[id_Sector],FALSE)</f>
        <v>07</v>
      </c>
      <c r="B232" t="str">
        <f>_xlfn.XLOOKUP(K232,Contenido[Contenido],Contenido[id_contenido])</f>
        <v>07.02</v>
      </c>
      <c r="C232" t="str">
        <f>_xlfn.XLOOKUP(L232,Temas[Tema],Temas[id_Tema],FALSE)</f>
        <v>07.02.05</v>
      </c>
      <c r="E232" t="str">
        <f t="shared" si="9"/>
        <v>07 Delincuencia</v>
      </c>
      <c r="F232" t="str">
        <f t="shared" si="10"/>
        <v>07.02 Sentencias Dictadas por Delito</v>
      </c>
      <c r="G232" t="str">
        <f t="shared" si="11"/>
        <v>07.02.05 Delitos Contra el Honor</v>
      </c>
      <c r="J232" t="s">
        <v>67</v>
      </c>
      <c r="K232" t="s">
        <v>1576</v>
      </c>
      <c r="L232" t="s">
        <v>1720</v>
      </c>
      <c r="M232" t="s">
        <v>2121</v>
      </c>
    </row>
    <row r="233" spans="1:13" x14ac:dyDescent="0.3">
      <c r="A233" t="str">
        <f>_xlfn.XLOOKUP(J233,Sectores[Sector],Sectores[id_Sector],FALSE)</f>
        <v>07</v>
      </c>
      <c r="B233" t="str">
        <f>_xlfn.XLOOKUP(K233,Contenido[Contenido],Contenido[id_contenido])</f>
        <v>07.02</v>
      </c>
      <c r="C233" t="str">
        <f>_xlfn.XLOOKUP(L233,Temas[Tema],Temas[id_Tema],FALSE)</f>
        <v>07.02.06</v>
      </c>
      <c r="E233" t="str">
        <f t="shared" si="9"/>
        <v>07 Delincuencia</v>
      </c>
      <c r="F233" t="str">
        <f t="shared" si="10"/>
        <v>07.02 Sentencias Dictadas por Delito</v>
      </c>
      <c r="G233" t="str">
        <f t="shared" si="11"/>
        <v>07.02.06 Delitos Contra el Medioambientales y Seres Vivos</v>
      </c>
      <c r="J233" t="s">
        <v>67</v>
      </c>
      <c r="K233" t="s">
        <v>1576</v>
      </c>
      <c r="L233" t="s">
        <v>1588</v>
      </c>
      <c r="M233" t="s">
        <v>1589</v>
      </c>
    </row>
    <row r="234" spans="1:13" x14ac:dyDescent="0.3">
      <c r="A234" t="str">
        <f>_xlfn.XLOOKUP(J234,Sectores[Sector],Sectores[id_Sector],FALSE)</f>
        <v>07</v>
      </c>
      <c r="B234" t="str">
        <f>_xlfn.XLOOKUP(K234,Contenido[Contenido],Contenido[id_contenido])</f>
        <v>07.02</v>
      </c>
      <c r="C234" t="str">
        <f>_xlfn.XLOOKUP(L234,Temas[Tema],Temas[id_Tema],FALSE)</f>
        <v>07.02.06</v>
      </c>
      <c r="E234" t="str">
        <f t="shared" si="9"/>
        <v>07 Delincuencia</v>
      </c>
      <c r="F234" t="str">
        <f t="shared" si="10"/>
        <v>07.02 Sentencias Dictadas por Delito</v>
      </c>
      <c r="G234" t="str">
        <f t="shared" si="11"/>
        <v>07.02.06 Delitos Contra el Medioambientales y Seres Vivos</v>
      </c>
      <c r="J234" t="s">
        <v>67</v>
      </c>
      <c r="K234" t="s">
        <v>1576</v>
      </c>
      <c r="L234" t="s">
        <v>1588</v>
      </c>
      <c r="M234" t="s">
        <v>1696</v>
      </c>
    </row>
    <row r="235" spans="1:13" x14ac:dyDescent="0.3">
      <c r="A235" t="str">
        <f>_xlfn.XLOOKUP(J235,Sectores[Sector],Sectores[id_Sector],FALSE)</f>
        <v>07</v>
      </c>
      <c r="B235" t="str">
        <f>_xlfn.XLOOKUP(K235,Contenido[Contenido],Contenido[id_contenido])</f>
        <v>07.02</v>
      </c>
      <c r="C235" t="str">
        <f>_xlfn.XLOOKUP(L235,Temas[Tema],Temas[id_Tema],FALSE)</f>
        <v>07.02.06</v>
      </c>
      <c r="E235" t="str">
        <f t="shared" si="9"/>
        <v>07 Delincuencia</v>
      </c>
      <c r="F235" t="str">
        <f t="shared" si="10"/>
        <v>07.02 Sentencias Dictadas por Delito</v>
      </c>
      <c r="G235" t="str">
        <f t="shared" si="11"/>
        <v>07.02.06 Delitos Contra el Medioambientales y Seres Vivos</v>
      </c>
      <c r="J235" t="s">
        <v>67</v>
      </c>
      <c r="K235" t="s">
        <v>1576</v>
      </c>
      <c r="L235" t="s">
        <v>1588</v>
      </c>
      <c r="M235" t="s">
        <v>1729</v>
      </c>
    </row>
    <row r="236" spans="1:13" x14ac:dyDescent="0.3">
      <c r="A236" t="str">
        <f>_xlfn.XLOOKUP(J236,Sectores[Sector],Sectores[id_Sector],FALSE)</f>
        <v>07</v>
      </c>
      <c r="B236" t="str">
        <f>_xlfn.XLOOKUP(K236,Contenido[Contenido],Contenido[id_contenido])</f>
        <v>07.02</v>
      </c>
      <c r="C236" t="str">
        <f>_xlfn.XLOOKUP(L236,Temas[Tema],Temas[id_Tema],FALSE)</f>
        <v>07.02.06</v>
      </c>
      <c r="E236" t="str">
        <f t="shared" si="9"/>
        <v>07 Delincuencia</v>
      </c>
      <c r="F236" t="str">
        <f t="shared" si="10"/>
        <v>07.02 Sentencias Dictadas por Delito</v>
      </c>
      <c r="G236" t="str">
        <f t="shared" si="11"/>
        <v>07.02.06 Delitos Contra el Medioambientales y Seres Vivos</v>
      </c>
      <c r="J236" t="s">
        <v>67</v>
      </c>
      <c r="K236" t="s">
        <v>1576</v>
      </c>
      <c r="L236" t="s">
        <v>1588</v>
      </c>
      <c r="M236" t="s">
        <v>1731</v>
      </c>
    </row>
    <row r="237" spans="1:13" x14ac:dyDescent="0.3">
      <c r="A237" t="str">
        <f>_xlfn.XLOOKUP(J237,Sectores[Sector],Sectores[id_Sector],FALSE)</f>
        <v>07</v>
      </c>
      <c r="B237" t="str">
        <f>_xlfn.XLOOKUP(K237,Contenido[Contenido],Contenido[id_contenido])</f>
        <v>07.02</v>
      </c>
      <c r="C237" t="str">
        <f>_xlfn.XLOOKUP(L237,Temas[Tema],Temas[id_Tema],FALSE)</f>
        <v>07.02.06</v>
      </c>
      <c r="E237" t="str">
        <f t="shared" si="9"/>
        <v>07 Delincuencia</v>
      </c>
      <c r="F237" t="str">
        <f t="shared" si="10"/>
        <v>07.02 Sentencias Dictadas por Delito</v>
      </c>
      <c r="G237" t="str">
        <f t="shared" si="11"/>
        <v>07.02.06 Delitos Contra el Medioambientales y Seres Vivos</v>
      </c>
      <c r="J237" t="s">
        <v>67</v>
      </c>
      <c r="K237" t="s">
        <v>1576</v>
      </c>
      <c r="L237" t="s">
        <v>1588</v>
      </c>
      <c r="M237" t="s">
        <v>1801</v>
      </c>
    </row>
    <row r="238" spans="1:13" x14ac:dyDescent="0.3">
      <c r="A238" t="str">
        <f>_xlfn.XLOOKUP(J238,Sectores[Sector],Sectores[id_Sector],FALSE)</f>
        <v>07</v>
      </c>
      <c r="B238" t="str">
        <f>_xlfn.XLOOKUP(K238,Contenido[Contenido],Contenido[id_contenido])</f>
        <v>07.02</v>
      </c>
      <c r="C238" t="str">
        <f>_xlfn.XLOOKUP(L238,Temas[Tema],Temas[id_Tema],FALSE)</f>
        <v>07.02.06</v>
      </c>
      <c r="E238" t="str">
        <f t="shared" si="9"/>
        <v>07 Delincuencia</v>
      </c>
      <c r="F238" t="str">
        <f t="shared" si="10"/>
        <v>07.02 Sentencias Dictadas por Delito</v>
      </c>
      <c r="G238" t="str">
        <f t="shared" si="11"/>
        <v>07.02.06 Delitos Contra el Medioambientales y Seres Vivos</v>
      </c>
      <c r="J238" t="s">
        <v>67</v>
      </c>
      <c r="K238" t="s">
        <v>1576</v>
      </c>
      <c r="L238" t="s">
        <v>1588</v>
      </c>
      <c r="M238" t="s">
        <v>1807</v>
      </c>
    </row>
    <row r="239" spans="1:13" x14ac:dyDescent="0.3">
      <c r="A239" t="str">
        <f>_xlfn.XLOOKUP(J239,Sectores[Sector],Sectores[id_Sector],FALSE)</f>
        <v>07</v>
      </c>
      <c r="B239" t="str">
        <f>_xlfn.XLOOKUP(K239,Contenido[Contenido],Contenido[id_contenido])</f>
        <v>07.02</v>
      </c>
      <c r="C239" t="str">
        <f>_xlfn.XLOOKUP(L239,Temas[Tema],Temas[id_Tema],FALSE)</f>
        <v>07.02.06</v>
      </c>
      <c r="E239" t="str">
        <f t="shared" si="9"/>
        <v>07 Delincuencia</v>
      </c>
      <c r="F239" t="str">
        <f t="shared" si="10"/>
        <v>07.02 Sentencias Dictadas por Delito</v>
      </c>
      <c r="G239" t="str">
        <f t="shared" si="11"/>
        <v>07.02.06 Delitos Contra el Medioambientales y Seres Vivos</v>
      </c>
      <c r="J239" t="s">
        <v>67</v>
      </c>
      <c r="K239" t="s">
        <v>1576</v>
      </c>
      <c r="L239" t="s">
        <v>1588</v>
      </c>
      <c r="M239" t="s">
        <v>1854</v>
      </c>
    </row>
    <row r="240" spans="1:13" x14ac:dyDescent="0.3">
      <c r="A240" t="str">
        <f>_xlfn.XLOOKUP(J240,Sectores[Sector],Sectores[id_Sector],FALSE)</f>
        <v>07</v>
      </c>
      <c r="B240" t="str">
        <f>_xlfn.XLOOKUP(K240,Contenido[Contenido],Contenido[id_contenido])</f>
        <v>07.02</v>
      </c>
      <c r="C240" t="str">
        <f>_xlfn.XLOOKUP(L240,Temas[Tema],Temas[id_Tema],FALSE)</f>
        <v>07.02.06</v>
      </c>
      <c r="E240" t="str">
        <f t="shared" si="9"/>
        <v>07 Delincuencia</v>
      </c>
      <c r="F240" t="str">
        <f t="shared" si="10"/>
        <v>07.02 Sentencias Dictadas por Delito</v>
      </c>
      <c r="G240" t="str">
        <f t="shared" si="11"/>
        <v>07.02.06 Delitos Contra el Medioambientales y Seres Vivos</v>
      </c>
      <c r="J240" t="s">
        <v>67</v>
      </c>
      <c r="K240" t="s">
        <v>1576</v>
      </c>
      <c r="L240" t="s">
        <v>1588</v>
      </c>
      <c r="M240" t="s">
        <v>2047</v>
      </c>
    </row>
    <row r="241" spans="1:13" x14ac:dyDescent="0.3">
      <c r="A241" t="str">
        <f>_xlfn.XLOOKUP(J241,Sectores[Sector],Sectores[id_Sector],FALSE)</f>
        <v>07</v>
      </c>
      <c r="B241" t="str">
        <f>_xlfn.XLOOKUP(K241,Contenido[Contenido],Contenido[id_contenido])</f>
        <v>07.02</v>
      </c>
      <c r="C241" t="str">
        <f>_xlfn.XLOOKUP(L241,Temas[Tema],Temas[id_Tema],FALSE)</f>
        <v>07.02.06</v>
      </c>
      <c r="E241" t="str">
        <f t="shared" si="9"/>
        <v>07 Delincuencia</v>
      </c>
      <c r="F241" t="str">
        <f t="shared" si="10"/>
        <v>07.02 Sentencias Dictadas por Delito</v>
      </c>
      <c r="G241" t="str">
        <f t="shared" si="11"/>
        <v>07.02.06 Delitos Contra el Medioambientales y Seres Vivos</v>
      </c>
      <c r="J241" t="s">
        <v>67</v>
      </c>
      <c r="K241" t="s">
        <v>1576</v>
      </c>
      <c r="L241" t="s">
        <v>1588</v>
      </c>
      <c r="M241" t="s">
        <v>2049</v>
      </c>
    </row>
    <row r="242" spans="1:13" x14ac:dyDescent="0.3">
      <c r="A242" t="str">
        <f>_xlfn.XLOOKUP(J242,Sectores[Sector],Sectores[id_Sector],FALSE)</f>
        <v>07</v>
      </c>
      <c r="B242" t="str">
        <f>_xlfn.XLOOKUP(K242,Contenido[Contenido],Contenido[id_contenido])</f>
        <v>07.02</v>
      </c>
      <c r="C242" t="str">
        <f>_xlfn.XLOOKUP(L242,Temas[Tema],Temas[id_Tema],FALSE)</f>
        <v>07.02.06</v>
      </c>
      <c r="E242" t="str">
        <f t="shared" si="9"/>
        <v>07 Delincuencia</v>
      </c>
      <c r="F242" t="str">
        <f t="shared" si="10"/>
        <v>07.02 Sentencias Dictadas por Delito</v>
      </c>
      <c r="G242" t="str">
        <f t="shared" si="11"/>
        <v>07.02.06 Delitos Contra el Medioambientales y Seres Vivos</v>
      </c>
      <c r="J242" t="s">
        <v>67</v>
      </c>
      <c r="K242" t="s">
        <v>1576</v>
      </c>
      <c r="L242" t="s">
        <v>1588</v>
      </c>
      <c r="M242" t="s">
        <v>2051</v>
      </c>
    </row>
    <row r="243" spans="1:13" x14ac:dyDescent="0.3">
      <c r="A243" t="str">
        <f>_xlfn.XLOOKUP(J243,Sectores[Sector],Sectores[id_Sector],FALSE)</f>
        <v>07</v>
      </c>
      <c r="B243" t="str">
        <f>_xlfn.XLOOKUP(K243,Contenido[Contenido],Contenido[id_contenido])</f>
        <v>07.02</v>
      </c>
      <c r="C243" t="str">
        <f>_xlfn.XLOOKUP(L243,Temas[Tema],Temas[id_Tema],FALSE)</f>
        <v>07.02.06</v>
      </c>
      <c r="E243" t="str">
        <f t="shared" si="9"/>
        <v>07 Delincuencia</v>
      </c>
      <c r="F243" t="str">
        <f t="shared" si="10"/>
        <v>07.02 Sentencias Dictadas por Delito</v>
      </c>
      <c r="G243" t="str">
        <f t="shared" si="11"/>
        <v>07.02.06 Delitos Contra el Medioambientales y Seres Vivos</v>
      </c>
      <c r="J243" t="s">
        <v>67</v>
      </c>
      <c r="K243" t="s">
        <v>1576</v>
      </c>
      <c r="L243" t="s">
        <v>1588</v>
      </c>
      <c r="M243" t="s">
        <v>2053</v>
      </c>
    </row>
    <row r="244" spans="1:13" x14ac:dyDescent="0.3">
      <c r="A244" t="str">
        <f>_xlfn.XLOOKUP(J244,Sectores[Sector],Sectores[id_Sector],FALSE)</f>
        <v>07</v>
      </c>
      <c r="B244" t="str">
        <f>_xlfn.XLOOKUP(K244,Contenido[Contenido],Contenido[id_contenido])</f>
        <v>07.02</v>
      </c>
      <c r="C244" t="str">
        <f>_xlfn.XLOOKUP(L244,Temas[Tema],Temas[id_Tema],FALSE)</f>
        <v>07.02.06</v>
      </c>
      <c r="E244" t="str">
        <f t="shared" si="9"/>
        <v>07 Delincuencia</v>
      </c>
      <c r="F244" t="str">
        <f t="shared" si="10"/>
        <v>07.02 Sentencias Dictadas por Delito</v>
      </c>
      <c r="G244" t="str">
        <f t="shared" si="11"/>
        <v>07.02.06 Delitos Contra el Medioambientales y Seres Vivos</v>
      </c>
      <c r="J244" t="s">
        <v>67</v>
      </c>
      <c r="K244" t="s">
        <v>1576</v>
      </c>
      <c r="L244" t="s">
        <v>1588</v>
      </c>
      <c r="M244" t="s">
        <v>2055</v>
      </c>
    </row>
    <row r="245" spans="1:13" x14ac:dyDescent="0.3">
      <c r="A245" t="str">
        <f>_xlfn.XLOOKUP(J245,Sectores[Sector],Sectores[id_Sector],FALSE)</f>
        <v>07</v>
      </c>
      <c r="B245" t="str">
        <f>_xlfn.XLOOKUP(K245,Contenido[Contenido],Contenido[id_contenido])</f>
        <v>07.02</v>
      </c>
      <c r="C245" t="str">
        <f>_xlfn.XLOOKUP(L245,Temas[Tema],Temas[id_Tema],FALSE)</f>
        <v>07.02.06</v>
      </c>
      <c r="E245" t="str">
        <f t="shared" si="9"/>
        <v>07 Delincuencia</v>
      </c>
      <c r="F245" t="str">
        <f t="shared" si="10"/>
        <v>07.02 Sentencias Dictadas por Delito</v>
      </c>
      <c r="G245" t="str">
        <f t="shared" si="11"/>
        <v>07.02.06 Delitos Contra el Medioambientales y Seres Vivos</v>
      </c>
      <c r="J245" t="s">
        <v>67</v>
      </c>
      <c r="K245" t="s">
        <v>1576</v>
      </c>
      <c r="L245" t="s">
        <v>1588</v>
      </c>
      <c r="M245" t="s">
        <v>2076</v>
      </c>
    </row>
    <row r="246" spans="1:13" x14ac:dyDescent="0.3">
      <c r="A246" t="str">
        <f>_xlfn.XLOOKUP(J246,Sectores[Sector],Sectores[id_Sector],FALSE)</f>
        <v>07</v>
      </c>
      <c r="B246" t="str">
        <f>_xlfn.XLOOKUP(K246,Contenido[Contenido],Contenido[id_contenido])</f>
        <v>07.02</v>
      </c>
      <c r="C246" t="str">
        <f>_xlfn.XLOOKUP(L246,Temas[Tema],Temas[id_Tema],FALSE)</f>
        <v>07.02.06</v>
      </c>
      <c r="E246" t="str">
        <f t="shared" si="9"/>
        <v>07 Delincuencia</v>
      </c>
      <c r="F246" t="str">
        <f t="shared" si="10"/>
        <v>07.02 Sentencias Dictadas por Delito</v>
      </c>
      <c r="G246" t="str">
        <f t="shared" si="11"/>
        <v>07.02.06 Delitos Contra el Medioambientales y Seres Vivos</v>
      </c>
      <c r="J246" t="s">
        <v>67</v>
      </c>
      <c r="K246" t="s">
        <v>1576</v>
      </c>
      <c r="L246" t="s">
        <v>1588</v>
      </c>
      <c r="M246" t="s">
        <v>2095</v>
      </c>
    </row>
    <row r="247" spans="1:13" x14ac:dyDescent="0.3">
      <c r="A247" t="str">
        <f>_xlfn.XLOOKUP(J247,Sectores[Sector],Sectores[id_Sector],FALSE)</f>
        <v>07</v>
      </c>
      <c r="B247" t="str">
        <f>_xlfn.XLOOKUP(K247,Contenido[Contenido],Contenido[id_contenido])</f>
        <v>07.02</v>
      </c>
      <c r="C247" t="str">
        <f>_xlfn.XLOOKUP(L247,Temas[Tema],Temas[id_Tema],FALSE)</f>
        <v>07.02.06</v>
      </c>
      <c r="E247" t="str">
        <f t="shared" si="9"/>
        <v>07 Delincuencia</v>
      </c>
      <c r="F247" t="str">
        <f t="shared" si="10"/>
        <v>07.02 Sentencias Dictadas por Delito</v>
      </c>
      <c r="G247" t="str">
        <f t="shared" si="11"/>
        <v>07.02.06 Delitos Contra el Medioambientales y Seres Vivos</v>
      </c>
      <c r="J247" t="s">
        <v>67</v>
      </c>
      <c r="K247" t="s">
        <v>1576</v>
      </c>
      <c r="L247" t="s">
        <v>1588</v>
      </c>
      <c r="M247" t="s">
        <v>2103</v>
      </c>
    </row>
    <row r="248" spans="1:13" x14ac:dyDescent="0.3">
      <c r="A248" t="str">
        <f>_xlfn.XLOOKUP(J248,Sectores[Sector],Sectores[id_Sector],FALSE)</f>
        <v>07</v>
      </c>
      <c r="B248" t="str">
        <f>_xlfn.XLOOKUP(K248,Contenido[Contenido],Contenido[id_contenido])</f>
        <v>07.02</v>
      </c>
      <c r="C248" t="str">
        <f>_xlfn.XLOOKUP(L248,Temas[Tema],Temas[id_Tema],FALSE)</f>
        <v>07.02.06</v>
      </c>
      <c r="E248" t="str">
        <f t="shared" si="9"/>
        <v>07 Delincuencia</v>
      </c>
      <c r="F248" t="str">
        <f t="shared" si="10"/>
        <v>07.02 Sentencias Dictadas por Delito</v>
      </c>
      <c r="G248" t="str">
        <f t="shared" si="11"/>
        <v>07.02.06 Delitos Contra el Medioambientales y Seres Vivos</v>
      </c>
      <c r="J248" t="s">
        <v>67</v>
      </c>
      <c r="K248" t="s">
        <v>1576</v>
      </c>
      <c r="L248" t="s">
        <v>1588</v>
      </c>
      <c r="M248" t="s">
        <v>2179</v>
      </c>
    </row>
    <row r="249" spans="1:13" x14ac:dyDescent="0.3">
      <c r="A249" t="str">
        <f>_xlfn.XLOOKUP(J249,Sectores[Sector],Sectores[id_Sector],FALSE)</f>
        <v>07</v>
      </c>
      <c r="B249" t="str">
        <f>_xlfn.XLOOKUP(K249,Contenido[Contenido],Contenido[id_contenido])</f>
        <v>07.02</v>
      </c>
      <c r="C249" t="str">
        <f>_xlfn.XLOOKUP(L249,Temas[Tema],Temas[id_Tema],FALSE)</f>
        <v>07.02.06</v>
      </c>
      <c r="E249" t="str">
        <f t="shared" si="9"/>
        <v>07 Delincuencia</v>
      </c>
      <c r="F249" t="str">
        <f t="shared" si="10"/>
        <v>07.02 Sentencias Dictadas por Delito</v>
      </c>
      <c r="G249" t="str">
        <f t="shared" si="11"/>
        <v>07.02.06 Delitos Contra el Medioambientales y Seres Vivos</v>
      </c>
      <c r="J249" t="s">
        <v>67</v>
      </c>
      <c r="K249" t="s">
        <v>1576</v>
      </c>
      <c r="L249" t="s">
        <v>1588</v>
      </c>
      <c r="M249" t="s">
        <v>2181</v>
      </c>
    </row>
    <row r="250" spans="1:13" x14ac:dyDescent="0.3">
      <c r="A250" t="str">
        <f>_xlfn.XLOOKUP(J250,Sectores[Sector],Sectores[id_Sector],FALSE)</f>
        <v>07</v>
      </c>
      <c r="B250" t="str">
        <f>_xlfn.XLOOKUP(K250,Contenido[Contenido],Contenido[id_contenido])</f>
        <v>07.02</v>
      </c>
      <c r="C250" t="str">
        <f>_xlfn.XLOOKUP(L250,Temas[Tema],Temas[id_Tema],FALSE)</f>
        <v>07.02.06</v>
      </c>
      <c r="E250" t="str">
        <f t="shared" si="9"/>
        <v>07 Delincuencia</v>
      </c>
      <c r="F250" t="str">
        <f t="shared" si="10"/>
        <v>07.02 Sentencias Dictadas por Delito</v>
      </c>
      <c r="G250" t="str">
        <f t="shared" si="11"/>
        <v>07.02.06 Delitos Contra el Medioambientales y Seres Vivos</v>
      </c>
      <c r="J250" t="s">
        <v>67</v>
      </c>
      <c r="K250" t="s">
        <v>1576</v>
      </c>
      <c r="L250" t="s">
        <v>1588</v>
      </c>
      <c r="M250" t="s">
        <v>2256</v>
      </c>
    </row>
    <row r="251" spans="1:13" x14ac:dyDescent="0.3">
      <c r="A251" t="str">
        <f>_xlfn.XLOOKUP(J251,Sectores[Sector],Sectores[id_Sector],FALSE)</f>
        <v>07</v>
      </c>
      <c r="B251" t="str">
        <f>_xlfn.XLOOKUP(K251,Contenido[Contenido],Contenido[id_contenido])</f>
        <v>07.02</v>
      </c>
      <c r="C251" t="str">
        <f>_xlfn.XLOOKUP(L251,Temas[Tema],Temas[id_Tema],FALSE)</f>
        <v>07.02.06</v>
      </c>
      <c r="E251" t="str">
        <f t="shared" si="9"/>
        <v>07 Delincuencia</v>
      </c>
      <c r="F251" t="str">
        <f t="shared" si="10"/>
        <v>07.02 Sentencias Dictadas por Delito</v>
      </c>
      <c r="G251" t="str">
        <f t="shared" si="11"/>
        <v>07.02.06 Delitos Contra el Medioambientales y Seres Vivos</v>
      </c>
      <c r="J251" t="s">
        <v>67</v>
      </c>
      <c r="K251" t="s">
        <v>1576</v>
      </c>
      <c r="L251" t="s">
        <v>1588</v>
      </c>
      <c r="M251" t="s">
        <v>2300</v>
      </c>
    </row>
    <row r="252" spans="1:13" x14ac:dyDescent="0.3">
      <c r="A252" t="str">
        <f>_xlfn.XLOOKUP(J252,Sectores[Sector],Sectores[id_Sector],FALSE)</f>
        <v>07</v>
      </c>
      <c r="B252" t="str">
        <f>_xlfn.XLOOKUP(K252,Contenido[Contenido],Contenido[id_contenido])</f>
        <v>07.02</v>
      </c>
      <c r="C252" t="str">
        <f>_xlfn.XLOOKUP(L252,Temas[Tema],Temas[id_Tema],FALSE)</f>
        <v>07.02.06</v>
      </c>
      <c r="E252" t="str">
        <f t="shared" si="9"/>
        <v>07 Delincuencia</v>
      </c>
      <c r="F252" t="str">
        <f t="shared" si="10"/>
        <v>07.02 Sentencias Dictadas por Delito</v>
      </c>
      <c r="G252" t="str">
        <f t="shared" si="11"/>
        <v>07.02.06 Delitos Contra el Medioambientales y Seres Vivos</v>
      </c>
      <c r="J252" t="s">
        <v>67</v>
      </c>
      <c r="K252" t="s">
        <v>1576</v>
      </c>
      <c r="L252" t="s">
        <v>1588</v>
      </c>
      <c r="M252" t="s">
        <v>2340</v>
      </c>
    </row>
    <row r="253" spans="1:13" x14ac:dyDescent="0.3">
      <c r="A253" t="str">
        <f>_xlfn.XLOOKUP(J253,Sectores[Sector],Sectores[id_Sector],FALSE)</f>
        <v>07</v>
      </c>
      <c r="B253" t="str">
        <f>_xlfn.XLOOKUP(K253,Contenido[Contenido],Contenido[id_contenido])</f>
        <v>07.02</v>
      </c>
      <c r="C253" t="str">
        <f>_xlfn.XLOOKUP(L253,Temas[Tema],Temas[id_Tema],FALSE)</f>
        <v>07.02.06</v>
      </c>
      <c r="E253" t="str">
        <f t="shared" si="9"/>
        <v>07 Delincuencia</v>
      </c>
      <c r="F253" t="str">
        <f t="shared" si="10"/>
        <v>07.02 Sentencias Dictadas por Delito</v>
      </c>
      <c r="G253" t="str">
        <f t="shared" si="11"/>
        <v>07.02.06 Delitos Contra el Medioambientales y Seres Vivos</v>
      </c>
      <c r="J253" t="s">
        <v>67</v>
      </c>
      <c r="K253" t="s">
        <v>1576</v>
      </c>
      <c r="L253" t="s">
        <v>1588</v>
      </c>
      <c r="M253" t="s">
        <v>2451</v>
      </c>
    </row>
    <row r="254" spans="1:13" x14ac:dyDescent="0.3">
      <c r="A254" t="str">
        <f>_xlfn.XLOOKUP(J254,Sectores[Sector],Sectores[id_Sector],FALSE)</f>
        <v>07</v>
      </c>
      <c r="B254" t="str">
        <f>_xlfn.XLOOKUP(K254,Contenido[Contenido],Contenido[id_contenido])</f>
        <v>07.02</v>
      </c>
      <c r="C254" t="str">
        <f>_xlfn.XLOOKUP(L254,Temas[Tema],Temas[id_Tema],FALSE)</f>
        <v>07.02.06</v>
      </c>
      <c r="E254" t="str">
        <f t="shared" si="9"/>
        <v>07 Delincuencia</v>
      </c>
      <c r="F254" t="str">
        <f t="shared" si="10"/>
        <v>07.02 Sentencias Dictadas por Delito</v>
      </c>
      <c r="G254" t="str">
        <f t="shared" si="11"/>
        <v>07.02.06 Delitos Contra el Medioambientales y Seres Vivos</v>
      </c>
      <c r="J254" t="s">
        <v>67</v>
      </c>
      <c r="K254" t="s">
        <v>1576</v>
      </c>
      <c r="L254" t="s">
        <v>1588</v>
      </c>
      <c r="M254" t="s">
        <v>2469</v>
      </c>
    </row>
    <row r="255" spans="1:13" x14ac:dyDescent="0.3">
      <c r="A255" t="str">
        <f>_xlfn.XLOOKUP(J255,Sectores[Sector],Sectores[id_Sector],FALSE)</f>
        <v>07</v>
      </c>
      <c r="B255" t="str">
        <f>_xlfn.XLOOKUP(K255,Contenido[Contenido],Contenido[id_contenido])</f>
        <v>07.02</v>
      </c>
      <c r="C255" t="str">
        <f>_xlfn.XLOOKUP(L255,Temas[Tema],Temas[id_Tema],FALSE)</f>
        <v>07.02.06</v>
      </c>
      <c r="E255" t="str">
        <f t="shared" si="9"/>
        <v>07 Delincuencia</v>
      </c>
      <c r="F255" t="str">
        <f t="shared" si="10"/>
        <v>07.02 Sentencias Dictadas por Delito</v>
      </c>
      <c r="G255" t="str">
        <f t="shared" si="11"/>
        <v>07.02.06 Delitos Contra el Medioambientales y Seres Vivos</v>
      </c>
      <c r="J255" t="s">
        <v>67</v>
      </c>
      <c r="K255" t="s">
        <v>1576</v>
      </c>
      <c r="L255" t="s">
        <v>1588</v>
      </c>
      <c r="M255" t="s">
        <v>2491</v>
      </c>
    </row>
    <row r="256" spans="1:13" x14ac:dyDescent="0.3">
      <c r="A256" t="str">
        <f>_xlfn.XLOOKUP(J256,Sectores[Sector],Sectores[id_Sector],FALSE)</f>
        <v>07</v>
      </c>
      <c r="B256" t="str">
        <f>_xlfn.XLOOKUP(K256,Contenido[Contenido],Contenido[id_contenido])</f>
        <v>07.02</v>
      </c>
      <c r="C256" t="str">
        <f>_xlfn.XLOOKUP(L256,Temas[Tema],Temas[id_Tema],FALSE)</f>
        <v>07.02.07</v>
      </c>
      <c r="E256" t="str">
        <f t="shared" si="9"/>
        <v>07 Delincuencia</v>
      </c>
      <c r="F256" t="str">
        <f t="shared" si="10"/>
        <v>07.02 Sentencias Dictadas por Delito</v>
      </c>
      <c r="G256" t="str">
        <f t="shared" si="11"/>
        <v>07.02.07 Delitos Contra el Orden Público, Funcionarios o Agentes del Estado</v>
      </c>
      <c r="J256" t="s">
        <v>67</v>
      </c>
      <c r="K256" t="s">
        <v>1576</v>
      </c>
      <c r="L256" t="s">
        <v>1647</v>
      </c>
      <c r="M256" t="s">
        <v>1648</v>
      </c>
    </row>
    <row r="257" spans="1:13" x14ac:dyDescent="0.3">
      <c r="A257" t="str">
        <f>_xlfn.XLOOKUP(J257,Sectores[Sector],Sectores[id_Sector],FALSE)</f>
        <v>07</v>
      </c>
      <c r="B257" t="str">
        <f>_xlfn.XLOOKUP(K257,Contenido[Contenido],Contenido[id_contenido])</f>
        <v>07.02</v>
      </c>
      <c r="C257" t="str">
        <f>_xlfn.XLOOKUP(L257,Temas[Tema],Temas[id_Tema],FALSE)</f>
        <v>07.02.07</v>
      </c>
      <c r="E257" t="str">
        <f t="shared" si="9"/>
        <v>07 Delincuencia</v>
      </c>
      <c r="F257" t="str">
        <f t="shared" si="10"/>
        <v>07.02 Sentencias Dictadas por Delito</v>
      </c>
      <c r="G257" t="str">
        <f t="shared" si="11"/>
        <v>07.02.07 Delitos Contra el Orden Público, Funcionarios o Agentes del Estado</v>
      </c>
      <c r="J257" t="s">
        <v>67</v>
      </c>
      <c r="K257" t="s">
        <v>1576</v>
      </c>
      <c r="L257" t="s">
        <v>1647</v>
      </c>
      <c r="M257" t="s">
        <v>1652</v>
      </c>
    </row>
    <row r="258" spans="1:13" x14ac:dyDescent="0.3">
      <c r="A258" t="str">
        <f>_xlfn.XLOOKUP(J258,Sectores[Sector],Sectores[id_Sector],FALSE)</f>
        <v>07</v>
      </c>
      <c r="B258" t="str">
        <f>_xlfn.XLOOKUP(K258,Contenido[Contenido],Contenido[id_contenido])</f>
        <v>07.02</v>
      </c>
      <c r="C258" t="str">
        <f>_xlfn.XLOOKUP(L258,Temas[Tema],Temas[id_Tema],FALSE)</f>
        <v>07.02.07</v>
      </c>
      <c r="E258" t="str">
        <f t="shared" si="9"/>
        <v>07 Delincuencia</v>
      </c>
      <c r="F258" t="str">
        <f t="shared" si="10"/>
        <v>07.02 Sentencias Dictadas por Delito</v>
      </c>
      <c r="G258" t="str">
        <f t="shared" si="11"/>
        <v>07.02.07 Delitos Contra el Orden Público, Funcionarios o Agentes del Estado</v>
      </c>
      <c r="J258" t="s">
        <v>67</v>
      </c>
      <c r="K258" t="s">
        <v>1576</v>
      </c>
      <c r="L258" t="s">
        <v>1647</v>
      </c>
      <c r="M258" t="s">
        <v>1654</v>
      </c>
    </row>
    <row r="259" spans="1:13" x14ac:dyDescent="0.3">
      <c r="A259" t="str">
        <f>_xlfn.XLOOKUP(J259,Sectores[Sector],Sectores[id_Sector],FALSE)</f>
        <v>07</v>
      </c>
      <c r="B259" t="str">
        <f>_xlfn.XLOOKUP(K259,Contenido[Contenido],Contenido[id_contenido])</f>
        <v>07.02</v>
      </c>
      <c r="C259" t="str">
        <f>_xlfn.XLOOKUP(L259,Temas[Tema],Temas[id_Tema],FALSE)</f>
        <v>07.02.07</v>
      </c>
      <c r="E259" t="str">
        <f t="shared" si="9"/>
        <v>07 Delincuencia</v>
      </c>
      <c r="F259" t="str">
        <f t="shared" si="10"/>
        <v>07.02 Sentencias Dictadas por Delito</v>
      </c>
      <c r="G259" t="str">
        <f t="shared" si="11"/>
        <v>07.02.07 Delitos Contra el Orden Público, Funcionarios o Agentes del Estado</v>
      </c>
      <c r="J259" t="s">
        <v>67</v>
      </c>
      <c r="K259" t="s">
        <v>1576</v>
      </c>
      <c r="L259" t="s">
        <v>1647</v>
      </c>
      <c r="M259" t="s">
        <v>1658</v>
      </c>
    </row>
    <row r="260" spans="1:13" x14ac:dyDescent="0.3">
      <c r="A260" t="str">
        <f>_xlfn.XLOOKUP(J260,Sectores[Sector],Sectores[id_Sector],FALSE)</f>
        <v>07</v>
      </c>
      <c r="B260" t="str">
        <f>_xlfn.XLOOKUP(K260,Contenido[Contenido],Contenido[id_contenido])</f>
        <v>07.02</v>
      </c>
      <c r="C260" t="str">
        <f>_xlfn.XLOOKUP(L260,Temas[Tema],Temas[id_Tema],FALSE)</f>
        <v>07.02.07</v>
      </c>
      <c r="E260" t="str">
        <f t="shared" si="9"/>
        <v>07 Delincuencia</v>
      </c>
      <c r="F260" t="str">
        <f t="shared" si="10"/>
        <v>07.02 Sentencias Dictadas por Delito</v>
      </c>
      <c r="G260" t="str">
        <f t="shared" si="11"/>
        <v>07.02.07 Delitos Contra el Orden Público, Funcionarios o Agentes del Estado</v>
      </c>
      <c r="J260" t="s">
        <v>67</v>
      </c>
      <c r="K260" t="s">
        <v>1576</v>
      </c>
      <c r="L260" t="s">
        <v>1647</v>
      </c>
      <c r="M260" t="s">
        <v>1660</v>
      </c>
    </row>
    <row r="261" spans="1:13" x14ac:dyDescent="0.3">
      <c r="A261" t="str">
        <f>_xlfn.XLOOKUP(J261,Sectores[Sector],Sectores[id_Sector],FALSE)</f>
        <v>07</v>
      </c>
      <c r="B261" t="str">
        <f>_xlfn.XLOOKUP(K261,Contenido[Contenido],Contenido[id_contenido])</f>
        <v>07.02</v>
      </c>
      <c r="C261" t="str">
        <f>_xlfn.XLOOKUP(L261,Temas[Tema],Temas[id_Tema],FALSE)</f>
        <v>07.02.07</v>
      </c>
      <c r="E261" t="str">
        <f t="shared" ref="E261:E324" si="12">+A261&amp;" "&amp;J261</f>
        <v>07 Delincuencia</v>
      </c>
      <c r="F261" t="str">
        <f t="shared" ref="F261:F324" si="13">+B261&amp;" "&amp;K261</f>
        <v>07.02 Sentencias Dictadas por Delito</v>
      </c>
      <c r="G261" t="str">
        <f t="shared" ref="G261:G324" si="14">+C261&amp;" "&amp;L261</f>
        <v>07.02.07 Delitos Contra el Orden Público, Funcionarios o Agentes del Estado</v>
      </c>
      <c r="J261" t="s">
        <v>67</v>
      </c>
      <c r="K261" t="s">
        <v>1576</v>
      </c>
      <c r="L261" t="s">
        <v>1647</v>
      </c>
      <c r="M261" t="s">
        <v>1672</v>
      </c>
    </row>
    <row r="262" spans="1:13" x14ac:dyDescent="0.3">
      <c r="A262" t="str">
        <f>_xlfn.XLOOKUP(J262,Sectores[Sector],Sectores[id_Sector],FALSE)</f>
        <v>07</v>
      </c>
      <c r="B262" t="str">
        <f>_xlfn.XLOOKUP(K262,Contenido[Contenido],Contenido[id_contenido])</f>
        <v>07.02</v>
      </c>
      <c r="C262" t="str">
        <f>_xlfn.XLOOKUP(L262,Temas[Tema],Temas[id_Tema],FALSE)</f>
        <v>07.02.07</v>
      </c>
      <c r="E262" t="str">
        <f t="shared" si="12"/>
        <v>07 Delincuencia</v>
      </c>
      <c r="F262" t="str">
        <f t="shared" si="13"/>
        <v>07.02 Sentencias Dictadas por Delito</v>
      </c>
      <c r="G262" t="str">
        <f t="shared" si="14"/>
        <v>07.02.07 Delitos Contra el Orden Público, Funcionarios o Agentes del Estado</v>
      </c>
      <c r="J262" t="s">
        <v>67</v>
      </c>
      <c r="K262" t="s">
        <v>1576</v>
      </c>
      <c r="L262" t="s">
        <v>1647</v>
      </c>
      <c r="M262" t="s">
        <v>1694</v>
      </c>
    </row>
    <row r="263" spans="1:13" x14ac:dyDescent="0.3">
      <c r="A263" t="str">
        <f>_xlfn.XLOOKUP(J263,Sectores[Sector],Sectores[id_Sector],FALSE)</f>
        <v>07</v>
      </c>
      <c r="B263" t="str">
        <f>_xlfn.XLOOKUP(K263,Contenido[Contenido],Contenido[id_contenido])</f>
        <v>07.02</v>
      </c>
      <c r="C263" t="str">
        <f>_xlfn.XLOOKUP(L263,Temas[Tema],Temas[id_Tema],FALSE)</f>
        <v>07.02.07</v>
      </c>
      <c r="E263" t="str">
        <f t="shared" si="12"/>
        <v>07 Delincuencia</v>
      </c>
      <c r="F263" t="str">
        <f t="shared" si="13"/>
        <v>07.02 Sentencias Dictadas por Delito</v>
      </c>
      <c r="G263" t="str">
        <f t="shared" si="14"/>
        <v>07.02.07 Delitos Contra el Orden Público, Funcionarios o Agentes del Estado</v>
      </c>
      <c r="J263" t="s">
        <v>67</v>
      </c>
      <c r="K263" t="s">
        <v>1576</v>
      </c>
      <c r="L263" t="s">
        <v>1647</v>
      </c>
      <c r="M263" t="s">
        <v>1707</v>
      </c>
    </row>
    <row r="264" spans="1:13" x14ac:dyDescent="0.3">
      <c r="A264" t="str">
        <f>_xlfn.XLOOKUP(J264,Sectores[Sector],Sectores[id_Sector],FALSE)</f>
        <v>07</v>
      </c>
      <c r="B264" t="str">
        <f>_xlfn.XLOOKUP(K264,Contenido[Contenido],Contenido[id_contenido])</f>
        <v>07.02</v>
      </c>
      <c r="C264" t="str">
        <f>_xlfn.XLOOKUP(L264,Temas[Tema],Temas[id_Tema],FALSE)</f>
        <v>07.02.07</v>
      </c>
      <c r="E264" t="str">
        <f t="shared" si="12"/>
        <v>07 Delincuencia</v>
      </c>
      <c r="F264" t="str">
        <f t="shared" si="13"/>
        <v>07.02 Sentencias Dictadas por Delito</v>
      </c>
      <c r="G264" t="str">
        <f t="shared" si="14"/>
        <v>07.02.07 Delitos Contra el Orden Público, Funcionarios o Agentes del Estado</v>
      </c>
      <c r="J264" t="s">
        <v>67</v>
      </c>
      <c r="K264" t="s">
        <v>1576</v>
      </c>
      <c r="L264" t="s">
        <v>1647</v>
      </c>
      <c r="M264" t="s">
        <v>1709</v>
      </c>
    </row>
    <row r="265" spans="1:13" x14ac:dyDescent="0.3">
      <c r="A265" t="str">
        <f>_xlfn.XLOOKUP(J265,Sectores[Sector],Sectores[id_Sector],FALSE)</f>
        <v>07</v>
      </c>
      <c r="B265" t="str">
        <f>_xlfn.XLOOKUP(K265,Contenido[Contenido],Contenido[id_contenido])</f>
        <v>07.02</v>
      </c>
      <c r="C265" t="str">
        <f>_xlfn.XLOOKUP(L265,Temas[Tema],Temas[id_Tema],FALSE)</f>
        <v>07.02.07</v>
      </c>
      <c r="E265" t="str">
        <f t="shared" si="12"/>
        <v>07 Delincuencia</v>
      </c>
      <c r="F265" t="str">
        <f t="shared" si="13"/>
        <v>07.02 Sentencias Dictadas por Delito</v>
      </c>
      <c r="G265" t="str">
        <f t="shared" si="14"/>
        <v>07.02.07 Delitos Contra el Orden Público, Funcionarios o Agentes del Estado</v>
      </c>
      <c r="J265" t="s">
        <v>67</v>
      </c>
      <c r="K265" t="s">
        <v>1576</v>
      </c>
      <c r="L265" t="s">
        <v>1647</v>
      </c>
      <c r="M265" t="s">
        <v>1711</v>
      </c>
    </row>
    <row r="266" spans="1:13" x14ac:dyDescent="0.3">
      <c r="A266" t="str">
        <f>_xlfn.XLOOKUP(J266,Sectores[Sector],Sectores[id_Sector],FALSE)</f>
        <v>07</v>
      </c>
      <c r="B266" t="str">
        <f>_xlfn.XLOOKUP(K266,Contenido[Contenido],Contenido[id_contenido])</f>
        <v>07.02</v>
      </c>
      <c r="C266" t="str">
        <f>_xlfn.XLOOKUP(L266,Temas[Tema],Temas[id_Tema],FALSE)</f>
        <v>07.02.07</v>
      </c>
      <c r="E266" t="str">
        <f t="shared" si="12"/>
        <v>07 Delincuencia</v>
      </c>
      <c r="F266" t="str">
        <f t="shared" si="13"/>
        <v>07.02 Sentencias Dictadas por Delito</v>
      </c>
      <c r="G266" t="str">
        <f t="shared" si="14"/>
        <v>07.02.07 Delitos Contra el Orden Público, Funcionarios o Agentes del Estado</v>
      </c>
      <c r="J266" t="s">
        <v>67</v>
      </c>
      <c r="K266" t="s">
        <v>1576</v>
      </c>
      <c r="L266" t="s">
        <v>1647</v>
      </c>
      <c r="M266" t="s">
        <v>1713</v>
      </c>
    </row>
    <row r="267" spans="1:13" x14ac:dyDescent="0.3">
      <c r="A267" t="str">
        <f>_xlfn.XLOOKUP(J267,Sectores[Sector],Sectores[id_Sector],FALSE)</f>
        <v>07</v>
      </c>
      <c r="B267" t="str">
        <f>_xlfn.XLOOKUP(K267,Contenido[Contenido],Contenido[id_contenido])</f>
        <v>07.02</v>
      </c>
      <c r="C267" t="str">
        <f>_xlfn.XLOOKUP(L267,Temas[Tema],Temas[id_Tema],FALSE)</f>
        <v>07.02.07</v>
      </c>
      <c r="E267" t="str">
        <f t="shared" si="12"/>
        <v>07 Delincuencia</v>
      </c>
      <c r="F267" t="str">
        <f t="shared" si="13"/>
        <v>07.02 Sentencias Dictadas por Delito</v>
      </c>
      <c r="G267" t="str">
        <f t="shared" si="14"/>
        <v>07.02.07 Delitos Contra el Orden Público, Funcionarios o Agentes del Estado</v>
      </c>
      <c r="J267" t="s">
        <v>67</v>
      </c>
      <c r="K267" t="s">
        <v>1576</v>
      </c>
      <c r="L267" t="s">
        <v>1647</v>
      </c>
      <c r="M267" t="s">
        <v>1727</v>
      </c>
    </row>
    <row r="268" spans="1:13" x14ac:dyDescent="0.3">
      <c r="A268" t="str">
        <f>_xlfn.XLOOKUP(J268,Sectores[Sector],Sectores[id_Sector],FALSE)</f>
        <v>07</v>
      </c>
      <c r="B268" t="str">
        <f>_xlfn.XLOOKUP(K268,Contenido[Contenido],Contenido[id_contenido])</f>
        <v>07.02</v>
      </c>
      <c r="C268" t="str">
        <f>_xlfn.XLOOKUP(L268,Temas[Tema],Temas[id_Tema],FALSE)</f>
        <v>07.02.07</v>
      </c>
      <c r="E268" t="str">
        <f t="shared" si="12"/>
        <v>07 Delincuencia</v>
      </c>
      <c r="F268" t="str">
        <f t="shared" si="13"/>
        <v>07.02 Sentencias Dictadas por Delito</v>
      </c>
      <c r="G268" t="str">
        <f t="shared" si="14"/>
        <v>07.02.07 Delitos Contra el Orden Público, Funcionarios o Agentes del Estado</v>
      </c>
      <c r="J268" t="s">
        <v>67</v>
      </c>
      <c r="K268" t="s">
        <v>1576</v>
      </c>
      <c r="L268" t="s">
        <v>1647</v>
      </c>
      <c r="M268" t="s">
        <v>1739</v>
      </c>
    </row>
    <row r="269" spans="1:13" x14ac:dyDescent="0.3">
      <c r="A269" t="str">
        <f>_xlfn.XLOOKUP(J269,Sectores[Sector],Sectores[id_Sector],FALSE)</f>
        <v>07</v>
      </c>
      <c r="B269" t="str">
        <f>_xlfn.XLOOKUP(K269,Contenido[Contenido],Contenido[id_contenido])</f>
        <v>07.02</v>
      </c>
      <c r="C269" t="str">
        <f>_xlfn.XLOOKUP(L269,Temas[Tema],Temas[id_Tema],FALSE)</f>
        <v>07.02.07</v>
      </c>
      <c r="E269" t="str">
        <f t="shared" si="12"/>
        <v>07 Delincuencia</v>
      </c>
      <c r="F269" t="str">
        <f t="shared" si="13"/>
        <v>07.02 Sentencias Dictadas por Delito</v>
      </c>
      <c r="G269" t="str">
        <f t="shared" si="14"/>
        <v>07.02.07 Delitos Contra el Orden Público, Funcionarios o Agentes del Estado</v>
      </c>
      <c r="J269" t="s">
        <v>67</v>
      </c>
      <c r="K269" t="s">
        <v>1576</v>
      </c>
      <c r="L269" t="s">
        <v>1647</v>
      </c>
      <c r="M269" t="s">
        <v>1811</v>
      </c>
    </row>
    <row r="270" spans="1:13" x14ac:dyDescent="0.3">
      <c r="A270" t="str">
        <f>_xlfn.XLOOKUP(J270,Sectores[Sector],Sectores[id_Sector],FALSE)</f>
        <v>07</v>
      </c>
      <c r="B270" t="str">
        <f>_xlfn.XLOOKUP(K270,Contenido[Contenido],Contenido[id_contenido])</f>
        <v>07.02</v>
      </c>
      <c r="C270" t="str">
        <f>_xlfn.XLOOKUP(L270,Temas[Tema],Temas[id_Tema],FALSE)</f>
        <v>07.02.07</v>
      </c>
      <c r="E270" t="str">
        <f t="shared" si="12"/>
        <v>07 Delincuencia</v>
      </c>
      <c r="F270" t="str">
        <f t="shared" si="13"/>
        <v>07.02 Sentencias Dictadas por Delito</v>
      </c>
      <c r="G270" t="str">
        <f t="shared" si="14"/>
        <v>07.02.07 Delitos Contra el Orden Público, Funcionarios o Agentes del Estado</v>
      </c>
      <c r="J270" t="s">
        <v>67</v>
      </c>
      <c r="K270" t="s">
        <v>1576</v>
      </c>
      <c r="L270" t="s">
        <v>1647</v>
      </c>
      <c r="M270" t="s">
        <v>1813</v>
      </c>
    </row>
    <row r="271" spans="1:13" x14ac:dyDescent="0.3">
      <c r="A271" t="str">
        <f>_xlfn.XLOOKUP(J271,Sectores[Sector],Sectores[id_Sector],FALSE)</f>
        <v>07</v>
      </c>
      <c r="B271" t="str">
        <f>_xlfn.XLOOKUP(K271,Contenido[Contenido],Contenido[id_contenido])</f>
        <v>07.02</v>
      </c>
      <c r="C271" t="str">
        <f>_xlfn.XLOOKUP(L271,Temas[Tema],Temas[id_Tema],FALSE)</f>
        <v>07.02.07</v>
      </c>
      <c r="E271" t="str">
        <f t="shared" si="12"/>
        <v>07 Delincuencia</v>
      </c>
      <c r="F271" t="str">
        <f t="shared" si="13"/>
        <v>07.02 Sentencias Dictadas por Delito</v>
      </c>
      <c r="G271" t="str">
        <f t="shared" si="14"/>
        <v>07.02.07 Delitos Contra el Orden Público, Funcionarios o Agentes del Estado</v>
      </c>
      <c r="J271" t="s">
        <v>67</v>
      </c>
      <c r="K271" t="s">
        <v>1576</v>
      </c>
      <c r="L271" t="s">
        <v>1647</v>
      </c>
      <c r="M271" t="s">
        <v>1841</v>
      </c>
    </row>
    <row r="272" spans="1:13" x14ac:dyDescent="0.3">
      <c r="A272" t="str">
        <f>_xlfn.XLOOKUP(J272,Sectores[Sector],Sectores[id_Sector],FALSE)</f>
        <v>07</v>
      </c>
      <c r="B272" t="str">
        <f>_xlfn.XLOOKUP(K272,Contenido[Contenido],Contenido[id_contenido])</f>
        <v>07.02</v>
      </c>
      <c r="C272" t="str">
        <f>_xlfn.XLOOKUP(L272,Temas[Tema],Temas[id_Tema],FALSE)</f>
        <v>07.02.07</v>
      </c>
      <c r="E272" t="str">
        <f t="shared" si="12"/>
        <v>07 Delincuencia</v>
      </c>
      <c r="F272" t="str">
        <f t="shared" si="13"/>
        <v>07.02 Sentencias Dictadas por Delito</v>
      </c>
      <c r="G272" t="str">
        <f t="shared" si="14"/>
        <v>07.02.07 Delitos Contra el Orden Público, Funcionarios o Agentes del Estado</v>
      </c>
      <c r="J272" t="s">
        <v>67</v>
      </c>
      <c r="K272" t="s">
        <v>1576</v>
      </c>
      <c r="L272" t="s">
        <v>1647</v>
      </c>
      <c r="M272" t="s">
        <v>1843</v>
      </c>
    </row>
    <row r="273" spans="1:13" x14ac:dyDescent="0.3">
      <c r="A273" t="str">
        <f>_xlfn.XLOOKUP(J273,Sectores[Sector],Sectores[id_Sector],FALSE)</f>
        <v>07</v>
      </c>
      <c r="B273" t="str">
        <f>_xlfn.XLOOKUP(K273,Contenido[Contenido],Contenido[id_contenido])</f>
        <v>07.02</v>
      </c>
      <c r="C273" t="str">
        <f>_xlfn.XLOOKUP(L273,Temas[Tema],Temas[id_Tema],FALSE)</f>
        <v>07.02.07</v>
      </c>
      <c r="E273" t="str">
        <f t="shared" si="12"/>
        <v>07 Delincuencia</v>
      </c>
      <c r="F273" t="str">
        <f t="shared" si="13"/>
        <v>07.02 Sentencias Dictadas por Delito</v>
      </c>
      <c r="G273" t="str">
        <f t="shared" si="14"/>
        <v>07.02.07 Delitos Contra el Orden Público, Funcionarios o Agentes del Estado</v>
      </c>
      <c r="J273" t="s">
        <v>67</v>
      </c>
      <c r="K273" t="s">
        <v>1576</v>
      </c>
      <c r="L273" t="s">
        <v>1647</v>
      </c>
      <c r="M273" t="s">
        <v>1883</v>
      </c>
    </row>
    <row r="274" spans="1:13" x14ac:dyDescent="0.3">
      <c r="A274" t="str">
        <f>_xlfn.XLOOKUP(J274,Sectores[Sector],Sectores[id_Sector],FALSE)</f>
        <v>07</v>
      </c>
      <c r="B274" t="str">
        <f>_xlfn.XLOOKUP(K274,Contenido[Contenido],Contenido[id_contenido])</f>
        <v>07.02</v>
      </c>
      <c r="C274" t="str">
        <f>_xlfn.XLOOKUP(L274,Temas[Tema],Temas[id_Tema],FALSE)</f>
        <v>07.02.07</v>
      </c>
      <c r="E274" t="str">
        <f t="shared" si="12"/>
        <v>07 Delincuencia</v>
      </c>
      <c r="F274" t="str">
        <f t="shared" si="13"/>
        <v>07.02 Sentencias Dictadas por Delito</v>
      </c>
      <c r="G274" t="str">
        <f t="shared" si="14"/>
        <v>07.02.07 Delitos Contra el Orden Público, Funcionarios o Agentes del Estado</v>
      </c>
      <c r="J274" t="s">
        <v>67</v>
      </c>
      <c r="K274" t="s">
        <v>1576</v>
      </c>
      <c r="L274" t="s">
        <v>1647</v>
      </c>
      <c r="M274" t="s">
        <v>1885</v>
      </c>
    </row>
    <row r="275" spans="1:13" x14ac:dyDescent="0.3">
      <c r="A275" t="str">
        <f>_xlfn.XLOOKUP(J275,Sectores[Sector],Sectores[id_Sector],FALSE)</f>
        <v>07</v>
      </c>
      <c r="B275" t="str">
        <f>_xlfn.XLOOKUP(K275,Contenido[Contenido],Contenido[id_contenido])</f>
        <v>07.02</v>
      </c>
      <c r="C275" t="str">
        <f>_xlfn.XLOOKUP(L275,Temas[Tema],Temas[id_Tema],FALSE)</f>
        <v>07.02.07</v>
      </c>
      <c r="E275" t="str">
        <f t="shared" si="12"/>
        <v>07 Delincuencia</v>
      </c>
      <c r="F275" t="str">
        <f t="shared" si="13"/>
        <v>07.02 Sentencias Dictadas por Delito</v>
      </c>
      <c r="G275" t="str">
        <f t="shared" si="14"/>
        <v>07.02.07 Delitos Contra el Orden Público, Funcionarios o Agentes del Estado</v>
      </c>
      <c r="J275" t="s">
        <v>67</v>
      </c>
      <c r="K275" t="s">
        <v>1576</v>
      </c>
      <c r="L275" t="s">
        <v>1647</v>
      </c>
      <c r="M275" t="s">
        <v>1887</v>
      </c>
    </row>
    <row r="276" spans="1:13" x14ac:dyDescent="0.3">
      <c r="A276" t="str">
        <f>_xlfn.XLOOKUP(J276,Sectores[Sector],Sectores[id_Sector],FALSE)</f>
        <v>07</v>
      </c>
      <c r="B276" t="str">
        <f>_xlfn.XLOOKUP(K276,Contenido[Contenido],Contenido[id_contenido])</f>
        <v>07.02</v>
      </c>
      <c r="C276" t="str">
        <f>_xlfn.XLOOKUP(L276,Temas[Tema],Temas[id_Tema],FALSE)</f>
        <v>07.02.07</v>
      </c>
      <c r="E276" t="str">
        <f t="shared" si="12"/>
        <v>07 Delincuencia</v>
      </c>
      <c r="F276" t="str">
        <f t="shared" si="13"/>
        <v>07.02 Sentencias Dictadas por Delito</v>
      </c>
      <c r="G276" t="str">
        <f t="shared" si="14"/>
        <v>07.02.07 Delitos Contra el Orden Público, Funcionarios o Agentes del Estado</v>
      </c>
      <c r="J276" t="s">
        <v>67</v>
      </c>
      <c r="K276" t="s">
        <v>1576</v>
      </c>
      <c r="L276" t="s">
        <v>1647</v>
      </c>
      <c r="M276" t="s">
        <v>1899</v>
      </c>
    </row>
    <row r="277" spans="1:13" x14ac:dyDescent="0.3">
      <c r="A277" t="str">
        <f>_xlfn.XLOOKUP(J277,Sectores[Sector],Sectores[id_Sector],FALSE)</f>
        <v>07</v>
      </c>
      <c r="B277" t="str">
        <f>_xlfn.XLOOKUP(K277,Contenido[Contenido],Contenido[id_contenido])</f>
        <v>07.02</v>
      </c>
      <c r="C277" t="str">
        <f>_xlfn.XLOOKUP(L277,Temas[Tema],Temas[id_Tema],FALSE)</f>
        <v>07.02.07</v>
      </c>
      <c r="E277" t="str">
        <f t="shared" si="12"/>
        <v>07 Delincuencia</v>
      </c>
      <c r="F277" t="str">
        <f t="shared" si="13"/>
        <v>07.02 Sentencias Dictadas por Delito</v>
      </c>
      <c r="G277" t="str">
        <f t="shared" si="14"/>
        <v>07.02.07 Delitos Contra el Orden Público, Funcionarios o Agentes del Estado</v>
      </c>
      <c r="J277" t="s">
        <v>67</v>
      </c>
      <c r="K277" t="s">
        <v>1576</v>
      </c>
      <c r="L277" t="s">
        <v>1647</v>
      </c>
      <c r="M277" t="s">
        <v>1901</v>
      </c>
    </row>
    <row r="278" spans="1:13" x14ac:dyDescent="0.3">
      <c r="A278" t="str">
        <f>_xlfn.XLOOKUP(J278,Sectores[Sector],Sectores[id_Sector],FALSE)</f>
        <v>07</v>
      </c>
      <c r="B278" t="str">
        <f>_xlfn.XLOOKUP(K278,Contenido[Contenido],Contenido[id_contenido])</f>
        <v>07.02</v>
      </c>
      <c r="C278" t="str">
        <f>_xlfn.XLOOKUP(L278,Temas[Tema],Temas[id_Tema],FALSE)</f>
        <v>07.02.07</v>
      </c>
      <c r="E278" t="str">
        <f t="shared" si="12"/>
        <v>07 Delincuencia</v>
      </c>
      <c r="F278" t="str">
        <f t="shared" si="13"/>
        <v>07.02 Sentencias Dictadas por Delito</v>
      </c>
      <c r="G278" t="str">
        <f t="shared" si="14"/>
        <v>07.02.07 Delitos Contra el Orden Público, Funcionarios o Agentes del Estado</v>
      </c>
      <c r="J278" t="s">
        <v>67</v>
      </c>
      <c r="K278" t="s">
        <v>1576</v>
      </c>
      <c r="L278" t="s">
        <v>1647</v>
      </c>
      <c r="M278" t="s">
        <v>1903</v>
      </c>
    </row>
    <row r="279" spans="1:13" x14ac:dyDescent="0.3">
      <c r="A279" t="str">
        <f>_xlfn.XLOOKUP(J279,Sectores[Sector],Sectores[id_Sector],FALSE)</f>
        <v>07</v>
      </c>
      <c r="B279" t="str">
        <f>_xlfn.XLOOKUP(K279,Contenido[Contenido],Contenido[id_contenido])</f>
        <v>07.02</v>
      </c>
      <c r="C279" t="str">
        <f>_xlfn.XLOOKUP(L279,Temas[Tema],Temas[id_Tema],FALSE)</f>
        <v>07.02.07</v>
      </c>
      <c r="E279" t="str">
        <f t="shared" si="12"/>
        <v>07 Delincuencia</v>
      </c>
      <c r="F279" t="str">
        <f t="shared" si="13"/>
        <v>07.02 Sentencias Dictadas por Delito</v>
      </c>
      <c r="G279" t="str">
        <f t="shared" si="14"/>
        <v>07.02.07 Delitos Contra el Orden Público, Funcionarios o Agentes del Estado</v>
      </c>
      <c r="J279" t="s">
        <v>67</v>
      </c>
      <c r="K279" t="s">
        <v>1576</v>
      </c>
      <c r="L279" t="s">
        <v>1647</v>
      </c>
      <c r="M279" t="s">
        <v>1952</v>
      </c>
    </row>
    <row r="280" spans="1:13" x14ac:dyDescent="0.3">
      <c r="A280" t="str">
        <f>_xlfn.XLOOKUP(J280,Sectores[Sector],Sectores[id_Sector],FALSE)</f>
        <v>07</v>
      </c>
      <c r="B280" t="str">
        <f>_xlfn.XLOOKUP(K280,Contenido[Contenido],Contenido[id_contenido])</f>
        <v>07.02</v>
      </c>
      <c r="C280" t="str">
        <f>_xlfn.XLOOKUP(L280,Temas[Tema],Temas[id_Tema],FALSE)</f>
        <v>07.02.07</v>
      </c>
      <c r="E280" t="str">
        <f t="shared" si="12"/>
        <v>07 Delincuencia</v>
      </c>
      <c r="F280" t="str">
        <f t="shared" si="13"/>
        <v>07.02 Sentencias Dictadas por Delito</v>
      </c>
      <c r="G280" t="str">
        <f t="shared" si="14"/>
        <v>07.02.07 Delitos Contra el Orden Público, Funcionarios o Agentes del Estado</v>
      </c>
      <c r="J280" t="s">
        <v>67</v>
      </c>
      <c r="K280" t="s">
        <v>1576</v>
      </c>
      <c r="L280" t="s">
        <v>1647</v>
      </c>
      <c r="M280" t="s">
        <v>1982</v>
      </c>
    </row>
    <row r="281" spans="1:13" x14ac:dyDescent="0.3">
      <c r="A281" t="str">
        <f>_xlfn.XLOOKUP(J281,Sectores[Sector],Sectores[id_Sector],FALSE)</f>
        <v>07</v>
      </c>
      <c r="B281" t="str">
        <f>_xlfn.XLOOKUP(K281,Contenido[Contenido],Contenido[id_contenido])</f>
        <v>07.02</v>
      </c>
      <c r="C281" t="str">
        <f>_xlfn.XLOOKUP(L281,Temas[Tema],Temas[id_Tema],FALSE)</f>
        <v>07.02.07</v>
      </c>
      <c r="E281" t="str">
        <f t="shared" si="12"/>
        <v>07 Delincuencia</v>
      </c>
      <c r="F281" t="str">
        <f t="shared" si="13"/>
        <v>07.02 Sentencias Dictadas por Delito</v>
      </c>
      <c r="G281" t="str">
        <f t="shared" si="14"/>
        <v>07.02.07 Delitos Contra el Orden Público, Funcionarios o Agentes del Estado</v>
      </c>
      <c r="J281" t="s">
        <v>67</v>
      </c>
      <c r="K281" t="s">
        <v>1576</v>
      </c>
      <c r="L281" t="s">
        <v>1647</v>
      </c>
      <c r="M281" t="s">
        <v>1984</v>
      </c>
    </row>
    <row r="282" spans="1:13" x14ac:dyDescent="0.3">
      <c r="A282" t="str">
        <f>_xlfn.XLOOKUP(J282,Sectores[Sector],Sectores[id_Sector],FALSE)</f>
        <v>07</v>
      </c>
      <c r="B282" t="str">
        <f>_xlfn.XLOOKUP(K282,Contenido[Contenido],Contenido[id_contenido])</f>
        <v>07.02</v>
      </c>
      <c r="C282" t="str">
        <f>_xlfn.XLOOKUP(L282,Temas[Tema],Temas[id_Tema],FALSE)</f>
        <v>07.02.07</v>
      </c>
      <c r="E282" t="str">
        <f t="shared" si="12"/>
        <v>07 Delincuencia</v>
      </c>
      <c r="F282" t="str">
        <f t="shared" si="13"/>
        <v>07.02 Sentencias Dictadas por Delito</v>
      </c>
      <c r="G282" t="str">
        <f t="shared" si="14"/>
        <v>07.02.07 Delitos Contra el Orden Público, Funcionarios o Agentes del Estado</v>
      </c>
      <c r="J282" t="s">
        <v>67</v>
      </c>
      <c r="K282" t="s">
        <v>1576</v>
      </c>
      <c r="L282" t="s">
        <v>1647</v>
      </c>
      <c r="M282" t="s">
        <v>2001</v>
      </c>
    </row>
    <row r="283" spans="1:13" x14ac:dyDescent="0.3">
      <c r="A283" t="str">
        <f>_xlfn.XLOOKUP(J283,Sectores[Sector],Sectores[id_Sector],FALSE)</f>
        <v>07</v>
      </c>
      <c r="B283" t="str">
        <f>_xlfn.XLOOKUP(K283,Contenido[Contenido],Contenido[id_contenido])</f>
        <v>07.02</v>
      </c>
      <c r="C283" t="str">
        <f>_xlfn.XLOOKUP(L283,Temas[Tema],Temas[id_Tema],FALSE)</f>
        <v>07.02.07</v>
      </c>
      <c r="E283" t="str">
        <f t="shared" si="12"/>
        <v>07 Delincuencia</v>
      </c>
      <c r="F283" t="str">
        <f t="shared" si="13"/>
        <v>07.02 Sentencias Dictadas por Delito</v>
      </c>
      <c r="G283" t="str">
        <f t="shared" si="14"/>
        <v>07.02.07 Delitos Contra el Orden Público, Funcionarios o Agentes del Estado</v>
      </c>
      <c r="J283" t="s">
        <v>67</v>
      </c>
      <c r="K283" t="s">
        <v>1576</v>
      </c>
      <c r="L283" t="s">
        <v>1647</v>
      </c>
      <c r="M283" t="s">
        <v>2045</v>
      </c>
    </row>
    <row r="284" spans="1:13" x14ac:dyDescent="0.3">
      <c r="A284" t="str">
        <f>_xlfn.XLOOKUP(J284,Sectores[Sector],Sectores[id_Sector],FALSE)</f>
        <v>07</v>
      </c>
      <c r="B284" t="str">
        <f>_xlfn.XLOOKUP(K284,Contenido[Contenido],Contenido[id_contenido])</f>
        <v>07.02</v>
      </c>
      <c r="C284" t="str">
        <f>_xlfn.XLOOKUP(L284,Temas[Tema],Temas[id_Tema],FALSE)</f>
        <v>07.02.07</v>
      </c>
      <c r="E284" t="str">
        <f t="shared" si="12"/>
        <v>07 Delincuencia</v>
      </c>
      <c r="F284" t="str">
        <f t="shared" si="13"/>
        <v>07.02 Sentencias Dictadas por Delito</v>
      </c>
      <c r="G284" t="str">
        <f t="shared" si="14"/>
        <v>07.02.07 Delitos Contra el Orden Público, Funcionarios o Agentes del Estado</v>
      </c>
      <c r="J284" t="s">
        <v>67</v>
      </c>
      <c r="K284" t="s">
        <v>1576</v>
      </c>
      <c r="L284" t="s">
        <v>1647</v>
      </c>
      <c r="M284" t="s">
        <v>2127</v>
      </c>
    </row>
    <row r="285" spans="1:13" x14ac:dyDescent="0.3">
      <c r="A285" t="str">
        <f>_xlfn.XLOOKUP(J285,Sectores[Sector],Sectores[id_Sector],FALSE)</f>
        <v>07</v>
      </c>
      <c r="B285" t="str">
        <f>_xlfn.XLOOKUP(K285,Contenido[Contenido],Contenido[id_contenido])</f>
        <v>07.02</v>
      </c>
      <c r="C285" t="str">
        <f>_xlfn.XLOOKUP(L285,Temas[Tema],Temas[id_Tema],FALSE)</f>
        <v>07.02.07</v>
      </c>
      <c r="E285" t="str">
        <f t="shared" si="12"/>
        <v>07 Delincuencia</v>
      </c>
      <c r="F285" t="str">
        <f t="shared" si="13"/>
        <v>07.02 Sentencias Dictadas por Delito</v>
      </c>
      <c r="G285" t="str">
        <f t="shared" si="14"/>
        <v>07.02.07 Delitos Contra el Orden Público, Funcionarios o Agentes del Estado</v>
      </c>
      <c r="J285" t="s">
        <v>67</v>
      </c>
      <c r="K285" t="s">
        <v>1576</v>
      </c>
      <c r="L285" t="s">
        <v>1647</v>
      </c>
      <c r="M285" t="s">
        <v>2129</v>
      </c>
    </row>
    <row r="286" spans="1:13" x14ac:dyDescent="0.3">
      <c r="A286" t="str">
        <f>_xlfn.XLOOKUP(J286,Sectores[Sector],Sectores[id_Sector],FALSE)</f>
        <v>07</v>
      </c>
      <c r="B286" t="str">
        <f>_xlfn.XLOOKUP(K286,Contenido[Contenido],Contenido[id_contenido])</f>
        <v>07.02</v>
      </c>
      <c r="C286" t="str">
        <f>_xlfn.XLOOKUP(L286,Temas[Tema],Temas[id_Tema],FALSE)</f>
        <v>07.02.07</v>
      </c>
      <c r="E286" t="str">
        <f t="shared" si="12"/>
        <v>07 Delincuencia</v>
      </c>
      <c r="F286" t="str">
        <f t="shared" si="13"/>
        <v>07.02 Sentencias Dictadas por Delito</v>
      </c>
      <c r="G286" t="str">
        <f t="shared" si="14"/>
        <v>07.02.07 Delitos Contra el Orden Público, Funcionarios o Agentes del Estado</v>
      </c>
      <c r="J286" t="s">
        <v>67</v>
      </c>
      <c r="K286" t="s">
        <v>1576</v>
      </c>
      <c r="L286" t="s">
        <v>1647</v>
      </c>
      <c r="M286" t="s">
        <v>2139</v>
      </c>
    </row>
    <row r="287" spans="1:13" x14ac:dyDescent="0.3">
      <c r="A287" t="str">
        <f>_xlfn.XLOOKUP(J287,Sectores[Sector],Sectores[id_Sector],FALSE)</f>
        <v>07</v>
      </c>
      <c r="B287" t="str">
        <f>_xlfn.XLOOKUP(K287,Contenido[Contenido],Contenido[id_contenido])</f>
        <v>07.02</v>
      </c>
      <c r="C287" t="str">
        <f>_xlfn.XLOOKUP(L287,Temas[Tema],Temas[id_Tema],FALSE)</f>
        <v>07.02.07</v>
      </c>
      <c r="E287" t="str">
        <f t="shared" si="12"/>
        <v>07 Delincuencia</v>
      </c>
      <c r="F287" t="str">
        <f t="shared" si="13"/>
        <v>07.02 Sentencias Dictadas por Delito</v>
      </c>
      <c r="G287" t="str">
        <f t="shared" si="14"/>
        <v>07.02.07 Delitos Contra el Orden Público, Funcionarios o Agentes del Estado</v>
      </c>
      <c r="J287" t="s">
        <v>67</v>
      </c>
      <c r="K287" t="s">
        <v>1576</v>
      </c>
      <c r="L287" t="s">
        <v>1647</v>
      </c>
      <c r="M287" t="s">
        <v>2170</v>
      </c>
    </row>
    <row r="288" spans="1:13" x14ac:dyDescent="0.3">
      <c r="A288" t="str">
        <f>_xlfn.XLOOKUP(J288,Sectores[Sector],Sectores[id_Sector],FALSE)</f>
        <v>07</v>
      </c>
      <c r="B288" t="str">
        <f>_xlfn.XLOOKUP(K288,Contenido[Contenido],Contenido[id_contenido])</f>
        <v>07.02</v>
      </c>
      <c r="C288" t="str">
        <f>_xlfn.XLOOKUP(L288,Temas[Tema],Temas[id_Tema],FALSE)</f>
        <v>07.02.07</v>
      </c>
      <c r="E288" t="str">
        <f t="shared" si="12"/>
        <v>07 Delincuencia</v>
      </c>
      <c r="F288" t="str">
        <f t="shared" si="13"/>
        <v>07.02 Sentencias Dictadas por Delito</v>
      </c>
      <c r="G288" t="str">
        <f t="shared" si="14"/>
        <v>07.02.07 Delitos Contra el Orden Público, Funcionarios o Agentes del Estado</v>
      </c>
      <c r="J288" t="s">
        <v>67</v>
      </c>
      <c r="K288" t="s">
        <v>1576</v>
      </c>
      <c r="L288" t="s">
        <v>1647</v>
      </c>
      <c r="M288" t="s">
        <v>2172</v>
      </c>
    </row>
    <row r="289" spans="1:13" x14ac:dyDescent="0.3">
      <c r="A289" t="str">
        <f>_xlfn.XLOOKUP(J289,Sectores[Sector],Sectores[id_Sector],FALSE)</f>
        <v>07</v>
      </c>
      <c r="B289" t="str">
        <f>_xlfn.XLOOKUP(K289,Contenido[Contenido],Contenido[id_contenido])</f>
        <v>07.02</v>
      </c>
      <c r="C289" t="str">
        <f>_xlfn.XLOOKUP(L289,Temas[Tema],Temas[id_Tema],FALSE)</f>
        <v>07.02.07</v>
      </c>
      <c r="E289" t="str">
        <f t="shared" si="12"/>
        <v>07 Delincuencia</v>
      </c>
      <c r="F289" t="str">
        <f t="shared" si="13"/>
        <v>07.02 Sentencias Dictadas por Delito</v>
      </c>
      <c r="G289" t="str">
        <f t="shared" si="14"/>
        <v>07.02.07 Delitos Contra el Orden Público, Funcionarios o Agentes del Estado</v>
      </c>
      <c r="J289" t="s">
        <v>67</v>
      </c>
      <c r="K289" t="s">
        <v>1576</v>
      </c>
      <c r="L289" t="s">
        <v>1647</v>
      </c>
      <c r="M289" t="s">
        <v>2175</v>
      </c>
    </row>
    <row r="290" spans="1:13" x14ac:dyDescent="0.3">
      <c r="A290" t="str">
        <f>_xlfn.XLOOKUP(J290,Sectores[Sector],Sectores[id_Sector],FALSE)</f>
        <v>07</v>
      </c>
      <c r="B290" t="str">
        <f>_xlfn.XLOOKUP(K290,Contenido[Contenido],Contenido[id_contenido])</f>
        <v>07.02</v>
      </c>
      <c r="C290" t="str">
        <f>_xlfn.XLOOKUP(L290,Temas[Tema],Temas[id_Tema],FALSE)</f>
        <v>07.02.07</v>
      </c>
      <c r="E290" t="str">
        <f t="shared" si="12"/>
        <v>07 Delincuencia</v>
      </c>
      <c r="F290" t="str">
        <f t="shared" si="13"/>
        <v>07.02 Sentencias Dictadas por Delito</v>
      </c>
      <c r="G290" t="str">
        <f t="shared" si="14"/>
        <v>07.02.07 Delitos Contra el Orden Público, Funcionarios o Agentes del Estado</v>
      </c>
      <c r="J290" t="s">
        <v>67</v>
      </c>
      <c r="K290" t="s">
        <v>1576</v>
      </c>
      <c r="L290" t="s">
        <v>1647</v>
      </c>
      <c r="M290" t="s">
        <v>2177</v>
      </c>
    </row>
    <row r="291" spans="1:13" x14ac:dyDescent="0.3">
      <c r="A291" t="str">
        <f>_xlfn.XLOOKUP(J291,Sectores[Sector],Sectores[id_Sector],FALSE)</f>
        <v>07</v>
      </c>
      <c r="B291" t="str">
        <f>_xlfn.XLOOKUP(K291,Contenido[Contenido],Contenido[id_contenido])</f>
        <v>07.02</v>
      </c>
      <c r="C291" t="str">
        <f>_xlfn.XLOOKUP(L291,Temas[Tema],Temas[id_Tema],FALSE)</f>
        <v>07.02.07</v>
      </c>
      <c r="E291" t="str">
        <f t="shared" si="12"/>
        <v>07 Delincuencia</v>
      </c>
      <c r="F291" t="str">
        <f t="shared" si="13"/>
        <v>07.02 Sentencias Dictadas por Delito</v>
      </c>
      <c r="G291" t="str">
        <f t="shared" si="14"/>
        <v>07.02.07 Delitos Contra el Orden Público, Funcionarios o Agentes del Estado</v>
      </c>
      <c r="J291" t="s">
        <v>67</v>
      </c>
      <c r="K291" t="s">
        <v>1576</v>
      </c>
      <c r="L291" t="s">
        <v>1647</v>
      </c>
      <c r="M291" t="s">
        <v>2187</v>
      </c>
    </row>
    <row r="292" spans="1:13" x14ac:dyDescent="0.3">
      <c r="A292" t="str">
        <f>_xlfn.XLOOKUP(J292,Sectores[Sector],Sectores[id_Sector],FALSE)</f>
        <v>07</v>
      </c>
      <c r="B292" t="str">
        <f>_xlfn.XLOOKUP(K292,Contenido[Contenido],Contenido[id_contenido])</f>
        <v>07.02</v>
      </c>
      <c r="C292" t="str">
        <f>_xlfn.XLOOKUP(L292,Temas[Tema],Temas[id_Tema],FALSE)</f>
        <v>07.02.07</v>
      </c>
      <c r="E292" t="str">
        <f t="shared" si="12"/>
        <v>07 Delincuencia</v>
      </c>
      <c r="F292" t="str">
        <f t="shared" si="13"/>
        <v>07.02 Sentencias Dictadas por Delito</v>
      </c>
      <c r="G292" t="str">
        <f t="shared" si="14"/>
        <v>07.02.07 Delitos Contra el Orden Público, Funcionarios o Agentes del Estado</v>
      </c>
      <c r="J292" t="s">
        <v>67</v>
      </c>
      <c r="K292" t="s">
        <v>1576</v>
      </c>
      <c r="L292" t="s">
        <v>1647</v>
      </c>
      <c r="M292" t="s">
        <v>2212</v>
      </c>
    </row>
    <row r="293" spans="1:13" x14ac:dyDescent="0.3">
      <c r="A293" t="str">
        <f>_xlfn.XLOOKUP(J293,Sectores[Sector],Sectores[id_Sector],FALSE)</f>
        <v>07</v>
      </c>
      <c r="B293" t="str">
        <f>_xlfn.XLOOKUP(K293,Contenido[Contenido],Contenido[id_contenido])</f>
        <v>07.02</v>
      </c>
      <c r="C293" t="str">
        <f>_xlfn.XLOOKUP(L293,Temas[Tema],Temas[id_Tema],FALSE)</f>
        <v>07.02.07</v>
      </c>
      <c r="E293" t="str">
        <f t="shared" si="12"/>
        <v>07 Delincuencia</v>
      </c>
      <c r="F293" t="str">
        <f t="shared" si="13"/>
        <v>07.02 Sentencias Dictadas por Delito</v>
      </c>
      <c r="G293" t="str">
        <f t="shared" si="14"/>
        <v>07.02.07 Delitos Contra el Orden Público, Funcionarios o Agentes del Estado</v>
      </c>
      <c r="J293" t="s">
        <v>67</v>
      </c>
      <c r="K293" t="s">
        <v>1576</v>
      </c>
      <c r="L293" t="s">
        <v>1647</v>
      </c>
      <c r="M293" t="s">
        <v>2232</v>
      </c>
    </row>
    <row r="294" spans="1:13" x14ac:dyDescent="0.3">
      <c r="A294" t="str">
        <f>_xlfn.XLOOKUP(J294,Sectores[Sector],Sectores[id_Sector],FALSE)</f>
        <v>07</v>
      </c>
      <c r="B294" t="str">
        <f>_xlfn.XLOOKUP(K294,Contenido[Contenido],Contenido[id_contenido])</f>
        <v>07.02</v>
      </c>
      <c r="C294" t="str">
        <f>_xlfn.XLOOKUP(L294,Temas[Tema],Temas[id_Tema],FALSE)</f>
        <v>07.02.07</v>
      </c>
      <c r="E294" t="str">
        <f t="shared" si="12"/>
        <v>07 Delincuencia</v>
      </c>
      <c r="F294" t="str">
        <f t="shared" si="13"/>
        <v>07.02 Sentencias Dictadas por Delito</v>
      </c>
      <c r="G294" t="str">
        <f t="shared" si="14"/>
        <v>07.02.07 Delitos Contra el Orden Público, Funcionarios o Agentes del Estado</v>
      </c>
      <c r="J294" t="s">
        <v>67</v>
      </c>
      <c r="K294" t="s">
        <v>1576</v>
      </c>
      <c r="L294" t="s">
        <v>1647</v>
      </c>
      <c r="M294" t="s">
        <v>2236</v>
      </c>
    </row>
    <row r="295" spans="1:13" x14ac:dyDescent="0.3">
      <c r="A295" t="str">
        <f>_xlfn.XLOOKUP(J295,Sectores[Sector],Sectores[id_Sector],FALSE)</f>
        <v>07</v>
      </c>
      <c r="B295" t="str">
        <f>_xlfn.XLOOKUP(K295,Contenido[Contenido],Contenido[id_contenido])</f>
        <v>07.02</v>
      </c>
      <c r="C295" t="str">
        <f>_xlfn.XLOOKUP(L295,Temas[Tema],Temas[id_Tema],FALSE)</f>
        <v>07.02.07</v>
      </c>
      <c r="E295" t="str">
        <f t="shared" si="12"/>
        <v>07 Delincuencia</v>
      </c>
      <c r="F295" t="str">
        <f t="shared" si="13"/>
        <v>07.02 Sentencias Dictadas por Delito</v>
      </c>
      <c r="G295" t="str">
        <f t="shared" si="14"/>
        <v>07.02.07 Delitos Contra el Orden Público, Funcionarios o Agentes del Estado</v>
      </c>
      <c r="J295" t="s">
        <v>67</v>
      </c>
      <c r="K295" t="s">
        <v>1576</v>
      </c>
      <c r="L295" t="s">
        <v>1647</v>
      </c>
      <c r="M295" t="s">
        <v>2276</v>
      </c>
    </row>
    <row r="296" spans="1:13" x14ac:dyDescent="0.3">
      <c r="A296" t="str">
        <f>_xlfn.XLOOKUP(J296,Sectores[Sector],Sectores[id_Sector],FALSE)</f>
        <v>07</v>
      </c>
      <c r="B296" t="str">
        <f>_xlfn.XLOOKUP(K296,Contenido[Contenido],Contenido[id_contenido])</f>
        <v>07.02</v>
      </c>
      <c r="C296" t="str">
        <f>_xlfn.XLOOKUP(L296,Temas[Tema],Temas[id_Tema],FALSE)</f>
        <v>07.02.07</v>
      </c>
      <c r="E296" t="str">
        <f t="shared" si="12"/>
        <v>07 Delincuencia</v>
      </c>
      <c r="F296" t="str">
        <f t="shared" si="13"/>
        <v>07.02 Sentencias Dictadas por Delito</v>
      </c>
      <c r="G296" t="str">
        <f t="shared" si="14"/>
        <v>07.02.07 Delitos Contra el Orden Público, Funcionarios o Agentes del Estado</v>
      </c>
      <c r="J296" t="s">
        <v>67</v>
      </c>
      <c r="K296" t="s">
        <v>1576</v>
      </c>
      <c r="L296" t="s">
        <v>1647</v>
      </c>
      <c r="M296" t="s">
        <v>2286</v>
      </c>
    </row>
    <row r="297" spans="1:13" x14ac:dyDescent="0.3">
      <c r="A297" t="str">
        <f>_xlfn.XLOOKUP(J297,Sectores[Sector],Sectores[id_Sector],FALSE)</f>
        <v>07</v>
      </c>
      <c r="B297" t="str">
        <f>_xlfn.XLOOKUP(K297,Contenido[Contenido],Contenido[id_contenido])</f>
        <v>07.02</v>
      </c>
      <c r="C297" t="str">
        <f>_xlfn.XLOOKUP(L297,Temas[Tema],Temas[id_Tema],FALSE)</f>
        <v>07.02.07</v>
      </c>
      <c r="E297" t="str">
        <f t="shared" si="12"/>
        <v>07 Delincuencia</v>
      </c>
      <c r="F297" t="str">
        <f t="shared" si="13"/>
        <v>07.02 Sentencias Dictadas por Delito</v>
      </c>
      <c r="G297" t="str">
        <f t="shared" si="14"/>
        <v>07.02.07 Delitos Contra el Orden Público, Funcionarios o Agentes del Estado</v>
      </c>
      <c r="J297" t="s">
        <v>67</v>
      </c>
      <c r="K297" t="s">
        <v>1576</v>
      </c>
      <c r="L297" t="s">
        <v>1647</v>
      </c>
      <c r="M297" t="s">
        <v>2362</v>
      </c>
    </row>
    <row r="298" spans="1:13" x14ac:dyDescent="0.3">
      <c r="A298" t="str">
        <f>_xlfn.XLOOKUP(J298,Sectores[Sector],Sectores[id_Sector],FALSE)</f>
        <v>07</v>
      </c>
      <c r="B298" t="str">
        <f>_xlfn.XLOOKUP(K298,Contenido[Contenido],Contenido[id_contenido])</f>
        <v>07.02</v>
      </c>
      <c r="C298" t="str">
        <f>_xlfn.XLOOKUP(L298,Temas[Tema],Temas[id_Tema],FALSE)</f>
        <v>07.02.07</v>
      </c>
      <c r="E298" t="str">
        <f t="shared" si="12"/>
        <v>07 Delincuencia</v>
      </c>
      <c r="F298" t="str">
        <f t="shared" si="13"/>
        <v>07.02 Sentencias Dictadas por Delito</v>
      </c>
      <c r="G298" t="str">
        <f t="shared" si="14"/>
        <v>07.02.07 Delitos Contra el Orden Público, Funcionarios o Agentes del Estado</v>
      </c>
      <c r="J298" t="s">
        <v>67</v>
      </c>
      <c r="K298" t="s">
        <v>1576</v>
      </c>
      <c r="L298" t="s">
        <v>1647</v>
      </c>
      <c r="M298" t="s">
        <v>2483</v>
      </c>
    </row>
    <row r="299" spans="1:13" x14ac:dyDescent="0.3">
      <c r="A299" t="str">
        <f>_xlfn.XLOOKUP(J299,Sectores[Sector],Sectores[id_Sector],FALSE)</f>
        <v>07</v>
      </c>
      <c r="B299" t="str">
        <f>_xlfn.XLOOKUP(K299,Contenido[Contenido],Contenido[id_contenido])</f>
        <v>07.02</v>
      </c>
      <c r="C299" t="str">
        <f>_xlfn.XLOOKUP(L299,Temas[Tema],Temas[id_Tema],FALSE)</f>
        <v>07.02.07</v>
      </c>
      <c r="E299" t="str">
        <f t="shared" si="12"/>
        <v>07 Delincuencia</v>
      </c>
      <c r="F299" t="str">
        <f t="shared" si="13"/>
        <v>07.02 Sentencias Dictadas por Delito</v>
      </c>
      <c r="G299" t="str">
        <f t="shared" si="14"/>
        <v>07.02.07 Delitos Contra el Orden Público, Funcionarios o Agentes del Estado</v>
      </c>
      <c r="J299" t="s">
        <v>67</v>
      </c>
      <c r="K299" t="s">
        <v>1576</v>
      </c>
      <c r="L299" t="s">
        <v>1647</v>
      </c>
      <c r="M299" t="s">
        <v>2485</v>
      </c>
    </row>
    <row r="300" spans="1:13" x14ac:dyDescent="0.3">
      <c r="A300" t="str">
        <f>_xlfn.XLOOKUP(J300,Sectores[Sector],Sectores[id_Sector],FALSE)</f>
        <v>07</v>
      </c>
      <c r="B300" t="str">
        <f>_xlfn.XLOOKUP(K300,Contenido[Contenido],Contenido[id_contenido])</f>
        <v>07.02</v>
      </c>
      <c r="C300" t="str">
        <f>_xlfn.XLOOKUP(L300,Temas[Tema],Temas[id_Tema],FALSE)</f>
        <v>07.02.07</v>
      </c>
      <c r="E300" t="str">
        <f t="shared" si="12"/>
        <v>07 Delincuencia</v>
      </c>
      <c r="F300" t="str">
        <f t="shared" si="13"/>
        <v>07.02 Sentencias Dictadas por Delito</v>
      </c>
      <c r="G300" t="str">
        <f t="shared" si="14"/>
        <v>07.02.07 Delitos Contra el Orden Público, Funcionarios o Agentes del Estado</v>
      </c>
      <c r="J300" t="s">
        <v>67</v>
      </c>
      <c r="K300" t="s">
        <v>1576</v>
      </c>
      <c r="L300" t="s">
        <v>1647</v>
      </c>
      <c r="M300" t="s">
        <v>2487</v>
      </c>
    </row>
    <row r="301" spans="1:13" x14ac:dyDescent="0.3">
      <c r="A301" t="str">
        <f>_xlfn.XLOOKUP(J301,Sectores[Sector],Sectores[id_Sector],FALSE)</f>
        <v>07</v>
      </c>
      <c r="B301" t="str">
        <f>_xlfn.XLOOKUP(K301,Contenido[Contenido],Contenido[id_contenido])</f>
        <v>07.02</v>
      </c>
      <c r="C301" t="str">
        <f>_xlfn.XLOOKUP(L301,Temas[Tema],Temas[id_Tema],FALSE)</f>
        <v>07.02.07</v>
      </c>
      <c r="E301" t="str">
        <f t="shared" si="12"/>
        <v>07 Delincuencia</v>
      </c>
      <c r="F301" t="str">
        <f t="shared" si="13"/>
        <v>07.02 Sentencias Dictadas por Delito</v>
      </c>
      <c r="G301" t="str">
        <f t="shared" si="14"/>
        <v>07.02.07 Delitos Contra el Orden Público, Funcionarios o Agentes del Estado</v>
      </c>
      <c r="J301" t="s">
        <v>67</v>
      </c>
      <c r="K301" t="s">
        <v>1576</v>
      </c>
      <c r="L301" t="s">
        <v>1647</v>
      </c>
      <c r="M301" t="s">
        <v>2534</v>
      </c>
    </row>
    <row r="302" spans="1:13" x14ac:dyDescent="0.3">
      <c r="A302" t="str">
        <f>_xlfn.XLOOKUP(J302,Sectores[Sector],Sectores[id_Sector],FALSE)</f>
        <v>07</v>
      </c>
      <c r="B302" t="str">
        <f>_xlfn.XLOOKUP(K302,Contenido[Contenido],Contenido[id_contenido])</f>
        <v>07.02</v>
      </c>
      <c r="C302" t="str">
        <f>_xlfn.XLOOKUP(L302,Temas[Tema],Temas[id_Tema],FALSE)</f>
        <v>07.02.08</v>
      </c>
      <c r="E302" t="str">
        <f t="shared" si="12"/>
        <v>07 Delincuencia</v>
      </c>
      <c r="F302" t="str">
        <f t="shared" si="13"/>
        <v>07.02 Sentencias Dictadas por Delito</v>
      </c>
      <c r="G302" t="str">
        <f t="shared" si="14"/>
        <v>07.02.08 Delitos Contra la Administración de la Justicia</v>
      </c>
      <c r="J302" t="s">
        <v>67</v>
      </c>
      <c r="K302" t="s">
        <v>1576</v>
      </c>
      <c r="L302" t="s">
        <v>2205</v>
      </c>
      <c r="M302" t="s">
        <v>2206</v>
      </c>
    </row>
    <row r="303" spans="1:13" x14ac:dyDescent="0.3">
      <c r="A303" t="str">
        <f>_xlfn.XLOOKUP(J303,Sectores[Sector],Sectores[id_Sector],FALSE)</f>
        <v>07</v>
      </c>
      <c r="B303" t="str">
        <f>_xlfn.XLOOKUP(K303,Contenido[Contenido],Contenido[id_contenido])</f>
        <v>07.02</v>
      </c>
      <c r="C303" t="str">
        <f>_xlfn.XLOOKUP(L303,Temas[Tema],Temas[id_Tema],FALSE)</f>
        <v>07.02.08</v>
      </c>
      <c r="E303" t="str">
        <f t="shared" si="12"/>
        <v>07 Delincuencia</v>
      </c>
      <c r="F303" t="str">
        <f t="shared" si="13"/>
        <v>07.02 Sentencias Dictadas por Delito</v>
      </c>
      <c r="G303" t="str">
        <f t="shared" si="14"/>
        <v>07.02.08 Delitos Contra la Administración de la Justicia</v>
      </c>
      <c r="J303" t="s">
        <v>67</v>
      </c>
      <c r="K303" t="s">
        <v>1576</v>
      </c>
      <c r="L303" t="s">
        <v>2205</v>
      </c>
      <c r="M303" t="s">
        <v>2208</v>
      </c>
    </row>
    <row r="304" spans="1:13" x14ac:dyDescent="0.3">
      <c r="A304" t="str">
        <f>_xlfn.XLOOKUP(J304,Sectores[Sector],Sectores[id_Sector],FALSE)</f>
        <v>07</v>
      </c>
      <c r="B304" t="str">
        <f>_xlfn.XLOOKUP(K304,Contenido[Contenido],Contenido[id_contenido])</f>
        <v>07.02</v>
      </c>
      <c r="C304" t="str">
        <f>_xlfn.XLOOKUP(L304,Temas[Tema],Temas[id_Tema],FALSE)</f>
        <v>07.02.08</v>
      </c>
      <c r="E304" t="str">
        <f t="shared" si="12"/>
        <v>07 Delincuencia</v>
      </c>
      <c r="F304" t="str">
        <f t="shared" si="13"/>
        <v>07.02 Sentencias Dictadas por Delito</v>
      </c>
      <c r="G304" t="str">
        <f t="shared" si="14"/>
        <v>07.02.08 Delitos Contra la Administración de la Justicia</v>
      </c>
      <c r="J304" t="s">
        <v>67</v>
      </c>
      <c r="K304" t="s">
        <v>1576</v>
      </c>
      <c r="L304" t="s">
        <v>2205</v>
      </c>
      <c r="M304" t="s">
        <v>2210</v>
      </c>
    </row>
    <row r="305" spans="1:13" x14ac:dyDescent="0.3">
      <c r="A305" t="str">
        <f>_xlfn.XLOOKUP(J305,Sectores[Sector],Sectores[id_Sector],FALSE)</f>
        <v>07</v>
      </c>
      <c r="B305" t="str">
        <f>_xlfn.XLOOKUP(K305,Contenido[Contenido],Contenido[id_contenido])</f>
        <v>07.02</v>
      </c>
      <c r="C305" t="str">
        <f>_xlfn.XLOOKUP(L305,Temas[Tema],Temas[id_Tema],FALSE)</f>
        <v>07.02.08</v>
      </c>
      <c r="E305" t="str">
        <f t="shared" si="12"/>
        <v>07 Delincuencia</v>
      </c>
      <c r="F305" t="str">
        <f t="shared" si="13"/>
        <v>07.02 Sentencias Dictadas por Delito</v>
      </c>
      <c r="G305" t="str">
        <f t="shared" si="14"/>
        <v>07.02.08 Delitos Contra la Administración de la Justicia</v>
      </c>
      <c r="J305" t="s">
        <v>67</v>
      </c>
      <c r="K305" t="s">
        <v>1576</v>
      </c>
      <c r="L305" t="s">
        <v>2205</v>
      </c>
      <c r="M305" t="s">
        <v>2214</v>
      </c>
    </row>
    <row r="306" spans="1:13" x14ac:dyDescent="0.3">
      <c r="A306" t="str">
        <f>_xlfn.XLOOKUP(J306,Sectores[Sector],Sectores[id_Sector],FALSE)</f>
        <v>07</v>
      </c>
      <c r="B306" t="str">
        <f>_xlfn.XLOOKUP(K306,Contenido[Contenido],Contenido[id_contenido])</f>
        <v>07.02</v>
      </c>
      <c r="C306" t="str">
        <f>_xlfn.XLOOKUP(L306,Temas[Tema],Temas[id_Tema],FALSE)</f>
        <v>07.02.08</v>
      </c>
      <c r="E306" t="str">
        <f t="shared" si="12"/>
        <v>07 Delincuencia</v>
      </c>
      <c r="F306" t="str">
        <f t="shared" si="13"/>
        <v>07.02 Sentencias Dictadas por Delito</v>
      </c>
      <c r="G306" t="str">
        <f t="shared" si="14"/>
        <v>07.02.08 Delitos Contra la Administración de la Justicia</v>
      </c>
      <c r="J306" t="s">
        <v>67</v>
      </c>
      <c r="K306" t="s">
        <v>1576</v>
      </c>
      <c r="L306" t="s">
        <v>2205</v>
      </c>
      <c r="M306" t="s">
        <v>2222</v>
      </c>
    </row>
    <row r="307" spans="1:13" x14ac:dyDescent="0.3">
      <c r="A307" t="str">
        <f>_xlfn.XLOOKUP(J307,Sectores[Sector],Sectores[id_Sector],FALSE)</f>
        <v>07</v>
      </c>
      <c r="B307" t="str">
        <f>_xlfn.XLOOKUP(K307,Contenido[Contenido],Contenido[id_contenido])</f>
        <v>07.02</v>
      </c>
      <c r="C307" t="str">
        <f>_xlfn.XLOOKUP(L307,Temas[Tema],Temas[id_Tema],FALSE)</f>
        <v>07.02.08</v>
      </c>
      <c r="E307" t="str">
        <f t="shared" si="12"/>
        <v>07 Delincuencia</v>
      </c>
      <c r="F307" t="str">
        <f t="shared" si="13"/>
        <v>07.02 Sentencias Dictadas por Delito</v>
      </c>
      <c r="G307" t="str">
        <f t="shared" si="14"/>
        <v>07.02.08 Delitos Contra la Administración de la Justicia</v>
      </c>
      <c r="J307" t="s">
        <v>67</v>
      </c>
      <c r="K307" t="s">
        <v>1576</v>
      </c>
      <c r="L307" t="s">
        <v>2205</v>
      </c>
      <c r="M307" t="s">
        <v>2224</v>
      </c>
    </row>
    <row r="308" spans="1:13" x14ac:dyDescent="0.3">
      <c r="A308" t="str">
        <f>_xlfn.XLOOKUP(J308,Sectores[Sector],Sectores[id_Sector],FALSE)</f>
        <v>07</v>
      </c>
      <c r="B308" t="str">
        <f>_xlfn.XLOOKUP(K308,Contenido[Contenido],Contenido[id_contenido])</f>
        <v>07.02</v>
      </c>
      <c r="C308" t="str">
        <f>_xlfn.XLOOKUP(L308,Temas[Tema],Temas[id_Tema],FALSE)</f>
        <v>07.02.08</v>
      </c>
      <c r="E308" t="str">
        <f t="shared" si="12"/>
        <v>07 Delincuencia</v>
      </c>
      <c r="F308" t="str">
        <f t="shared" si="13"/>
        <v>07.02 Sentencias Dictadas por Delito</v>
      </c>
      <c r="G308" t="str">
        <f t="shared" si="14"/>
        <v>07.02.08 Delitos Contra la Administración de la Justicia</v>
      </c>
      <c r="J308" t="s">
        <v>67</v>
      </c>
      <c r="K308" t="s">
        <v>1576</v>
      </c>
      <c r="L308" t="s">
        <v>2205</v>
      </c>
      <c r="M308" t="s">
        <v>2226</v>
      </c>
    </row>
    <row r="309" spans="1:13" x14ac:dyDescent="0.3">
      <c r="A309" t="str">
        <f>_xlfn.XLOOKUP(J309,Sectores[Sector],Sectores[id_Sector],FALSE)</f>
        <v>07</v>
      </c>
      <c r="B309" t="str">
        <f>_xlfn.XLOOKUP(K309,Contenido[Contenido],Contenido[id_contenido])</f>
        <v>07.02</v>
      </c>
      <c r="C309" t="str">
        <f>_xlfn.XLOOKUP(L309,Temas[Tema],Temas[id_Tema],FALSE)</f>
        <v>07.02.08</v>
      </c>
      <c r="E309" t="str">
        <f t="shared" si="12"/>
        <v>07 Delincuencia</v>
      </c>
      <c r="F309" t="str">
        <f t="shared" si="13"/>
        <v>07.02 Sentencias Dictadas por Delito</v>
      </c>
      <c r="G309" t="str">
        <f t="shared" si="14"/>
        <v>07.02.08 Delitos Contra la Administración de la Justicia</v>
      </c>
      <c r="J309" t="s">
        <v>67</v>
      </c>
      <c r="K309" t="s">
        <v>1576</v>
      </c>
      <c r="L309" t="s">
        <v>2205</v>
      </c>
      <c r="M309" t="s">
        <v>2228</v>
      </c>
    </row>
    <row r="310" spans="1:13" x14ac:dyDescent="0.3">
      <c r="A310" t="str">
        <f>_xlfn.XLOOKUP(J310,Sectores[Sector],Sectores[id_Sector],FALSE)</f>
        <v>07</v>
      </c>
      <c r="B310" t="str">
        <f>_xlfn.XLOOKUP(K310,Contenido[Contenido],Contenido[id_contenido])</f>
        <v>07.02</v>
      </c>
      <c r="C310" t="str">
        <f>_xlfn.XLOOKUP(L310,Temas[Tema],Temas[id_Tema],FALSE)</f>
        <v>07.02.08</v>
      </c>
      <c r="E310" t="str">
        <f t="shared" si="12"/>
        <v>07 Delincuencia</v>
      </c>
      <c r="F310" t="str">
        <f t="shared" si="13"/>
        <v>07.02 Sentencias Dictadas por Delito</v>
      </c>
      <c r="G310" t="str">
        <f t="shared" si="14"/>
        <v>07.02.08 Delitos Contra la Administración de la Justicia</v>
      </c>
      <c r="J310" t="s">
        <v>67</v>
      </c>
      <c r="K310" t="s">
        <v>1576</v>
      </c>
      <c r="L310" t="s">
        <v>2205</v>
      </c>
      <c r="M310" t="s">
        <v>2322</v>
      </c>
    </row>
    <row r="311" spans="1:13" x14ac:dyDescent="0.3">
      <c r="A311" t="str">
        <f>_xlfn.XLOOKUP(J311,Sectores[Sector],Sectores[id_Sector],FALSE)</f>
        <v>07</v>
      </c>
      <c r="B311" t="str">
        <f>_xlfn.XLOOKUP(K311,Contenido[Contenido],Contenido[id_contenido])</f>
        <v>07.02</v>
      </c>
      <c r="C311" t="str">
        <f>_xlfn.XLOOKUP(L311,Temas[Tema],Temas[id_Tema],FALSE)</f>
        <v>07.02.08</v>
      </c>
      <c r="E311" t="str">
        <f t="shared" si="12"/>
        <v>07 Delincuencia</v>
      </c>
      <c r="F311" t="str">
        <f t="shared" si="13"/>
        <v>07.02 Sentencias Dictadas por Delito</v>
      </c>
      <c r="G311" t="str">
        <f t="shared" si="14"/>
        <v>07.02.08 Delitos Contra la Administración de la Justicia</v>
      </c>
      <c r="J311" t="s">
        <v>67</v>
      </c>
      <c r="K311" t="s">
        <v>1576</v>
      </c>
      <c r="L311" t="s">
        <v>2205</v>
      </c>
      <c r="M311" t="s">
        <v>2328</v>
      </c>
    </row>
    <row r="312" spans="1:13" x14ac:dyDescent="0.3">
      <c r="A312" t="str">
        <f>_xlfn.XLOOKUP(J312,Sectores[Sector],Sectores[id_Sector],FALSE)</f>
        <v>07</v>
      </c>
      <c r="B312" t="str">
        <f>_xlfn.XLOOKUP(K312,Contenido[Contenido],Contenido[id_contenido])</f>
        <v>07.02</v>
      </c>
      <c r="C312" t="str">
        <f>_xlfn.XLOOKUP(L312,Temas[Tema],Temas[id_Tema],FALSE)</f>
        <v>07.02.08</v>
      </c>
      <c r="E312" t="str">
        <f t="shared" si="12"/>
        <v>07 Delincuencia</v>
      </c>
      <c r="F312" t="str">
        <f t="shared" si="13"/>
        <v>07.02 Sentencias Dictadas por Delito</v>
      </c>
      <c r="G312" t="str">
        <f t="shared" si="14"/>
        <v>07.02.08 Delitos Contra la Administración de la Justicia</v>
      </c>
      <c r="J312" t="s">
        <v>67</v>
      </c>
      <c r="K312" t="s">
        <v>1576</v>
      </c>
      <c r="L312" t="s">
        <v>2205</v>
      </c>
      <c r="M312" t="s">
        <v>2330</v>
      </c>
    </row>
    <row r="313" spans="1:13" x14ac:dyDescent="0.3">
      <c r="A313" t="str">
        <f>_xlfn.XLOOKUP(J313,Sectores[Sector],Sectores[id_Sector],FALSE)</f>
        <v>07</v>
      </c>
      <c r="B313" t="str">
        <f>_xlfn.XLOOKUP(K313,Contenido[Contenido],Contenido[id_contenido])</f>
        <v>07.02</v>
      </c>
      <c r="C313" t="str">
        <f>_xlfn.XLOOKUP(L313,Temas[Tema],Temas[id_Tema],FALSE)</f>
        <v>07.02.08</v>
      </c>
      <c r="E313" t="str">
        <f t="shared" si="12"/>
        <v>07 Delincuencia</v>
      </c>
      <c r="F313" t="str">
        <f t="shared" si="13"/>
        <v>07.02 Sentencias Dictadas por Delito</v>
      </c>
      <c r="G313" t="str">
        <f t="shared" si="14"/>
        <v>07.02.08 Delitos Contra la Administración de la Justicia</v>
      </c>
      <c r="J313" t="s">
        <v>67</v>
      </c>
      <c r="K313" t="s">
        <v>1576</v>
      </c>
      <c r="L313" t="s">
        <v>2205</v>
      </c>
      <c r="M313" t="s">
        <v>2342</v>
      </c>
    </row>
    <row r="314" spans="1:13" x14ac:dyDescent="0.3">
      <c r="A314" t="str">
        <f>_xlfn.XLOOKUP(J314,Sectores[Sector],Sectores[id_Sector],FALSE)</f>
        <v>07</v>
      </c>
      <c r="B314" t="str">
        <f>_xlfn.XLOOKUP(K314,Contenido[Contenido],Contenido[id_contenido])</f>
        <v>07.02</v>
      </c>
      <c r="C314" t="str">
        <f>_xlfn.XLOOKUP(L314,Temas[Tema],Temas[id_Tema],FALSE)</f>
        <v>07.02.08</v>
      </c>
      <c r="E314" t="str">
        <f t="shared" si="12"/>
        <v>07 Delincuencia</v>
      </c>
      <c r="F314" t="str">
        <f t="shared" si="13"/>
        <v>07.02 Sentencias Dictadas por Delito</v>
      </c>
      <c r="G314" t="str">
        <f t="shared" si="14"/>
        <v>07.02.08 Delitos Contra la Administración de la Justicia</v>
      </c>
      <c r="J314" t="s">
        <v>67</v>
      </c>
      <c r="K314" t="s">
        <v>1576</v>
      </c>
      <c r="L314" t="s">
        <v>2205</v>
      </c>
      <c r="M314" t="s">
        <v>2401</v>
      </c>
    </row>
    <row r="315" spans="1:13" x14ac:dyDescent="0.3">
      <c r="A315" t="str">
        <f>_xlfn.XLOOKUP(J315,Sectores[Sector],Sectores[id_Sector],FALSE)</f>
        <v>07</v>
      </c>
      <c r="B315" t="str">
        <f>_xlfn.XLOOKUP(K315,Contenido[Contenido],Contenido[id_contenido])</f>
        <v>07.02</v>
      </c>
      <c r="C315" t="str">
        <f>_xlfn.XLOOKUP(L315,Temas[Tema],Temas[id_Tema],FALSE)</f>
        <v>07.02.09</v>
      </c>
      <c r="E315" t="str">
        <f t="shared" si="12"/>
        <v>07 Delincuencia</v>
      </c>
      <c r="F315" t="str">
        <f t="shared" si="13"/>
        <v>07.02 Sentencias Dictadas por Delito</v>
      </c>
      <c r="G315" t="str">
        <f t="shared" si="14"/>
        <v>07.02.09 Delitos Contra la Fé Pública</v>
      </c>
      <c r="J315" t="s">
        <v>67</v>
      </c>
      <c r="K315" t="s">
        <v>1576</v>
      </c>
      <c r="L315" t="s">
        <v>1957</v>
      </c>
      <c r="M315" t="s">
        <v>1958</v>
      </c>
    </row>
    <row r="316" spans="1:13" x14ac:dyDescent="0.3">
      <c r="A316" t="str">
        <f>_xlfn.XLOOKUP(J316,Sectores[Sector],Sectores[id_Sector],FALSE)</f>
        <v>07</v>
      </c>
      <c r="B316" t="str">
        <f>_xlfn.XLOOKUP(K316,Contenido[Contenido],Contenido[id_contenido])</f>
        <v>07.02</v>
      </c>
      <c r="C316" t="str">
        <f>_xlfn.XLOOKUP(L316,Temas[Tema],Temas[id_Tema],FALSE)</f>
        <v>07.02.09</v>
      </c>
      <c r="E316" t="str">
        <f t="shared" si="12"/>
        <v>07 Delincuencia</v>
      </c>
      <c r="F316" t="str">
        <f t="shared" si="13"/>
        <v>07.02 Sentencias Dictadas por Delito</v>
      </c>
      <c r="G316" t="str">
        <f t="shared" si="14"/>
        <v>07.02.09 Delitos Contra la Fé Pública</v>
      </c>
      <c r="J316" t="s">
        <v>67</v>
      </c>
      <c r="K316" t="s">
        <v>1576</v>
      </c>
      <c r="L316" t="s">
        <v>1957</v>
      </c>
      <c r="M316" t="s">
        <v>1960</v>
      </c>
    </row>
    <row r="317" spans="1:13" x14ac:dyDescent="0.3">
      <c r="A317" t="str">
        <f>_xlfn.XLOOKUP(J317,Sectores[Sector],Sectores[id_Sector],FALSE)</f>
        <v>07</v>
      </c>
      <c r="B317" t="str">
        <f>_xlfn.XLOOKUP(K317,Contenido[Contenido],Contenido[id_contenido])</f>
        <v>07.02</v>
      </c>
      <c r="C317" t="str">
        <f>_xlfn.XLOOKUP(L317,Temas[Tema],Temas[id_Tema],FALSE)</f>
        <v>07.02.09</v>
      </c>
      <c r="E317" t="str">
        <f t="shared" si="12"/>
        <v>07 Delincuencia</v>
      </c>
      <c r="F317" t="str">
        <f t="shared" si="13"/>
        <v>07.02 Sentencias Dictadas por Delito</v>
      </c>
      <c r="G317" t="str">
        <f t="shared" si="14"/>
        <v>07.02.09 Delitos Contra la Fé Pública</v>
      </c>
      <c r="J317" t="s">
        <v>67</v>
      </c>
      <c r="K317" t="s">
        <v>1576</v>
      </c>
      <c r="L317" t="s">
        <v>1957</v>
      </c>
      <c r="M317" t="s">
        <v>1962</v>
      </c>
    </row>
    <row r="318" spans="1:13" x14ac:dyDescent="0.3">
      <c r="A318" t="str">
        <f>_xlfn.XLOOKUP(J318,Sectores[Sector],Sectores[id_Sector],FALSE)</f>
        <v>07</v>
      </c>
      <c r="B318" t="str">
        <f>_xlfn.XLOOKUP(K318,Contenido[Contenido],Contenido[id_contenido])</f>
        <v>07.02</v>
      </c>
      <c r="C318" t="str">
        <f>_xlfn.XLOOKUP(L318,Temas[Tema],Temas[id_Tema],FALSE)</f>
        <v>07.02.09</v>
      </c>
      <c r="E318" t="str">
        <f t="shared" si="12"/>
        <v>07 Delincuencia</v>
      </c>
      <c r="F318" t="str">
        <f t="shared" si="13"/>
        <v>07.02 Sentencias Dictadas por Delito</v>
      </c>
      <c r="G318" t="str">
        <f t="shared" si="14"/>
        <v>07.02.09 Delitos Contra la Fé Pública</v>
      </c>
      <c r="J318" t="s">
        <v>67</v>
      </c>
      <c r="K318" t="s">
        <v>1576</v>
      </c>
      <c r="L318" t="s">
        <v>1957</v>
      </c>
      <c r="M318" t="s">
        <v>1964</v>
      </c>
    </row>
    <row r="319" spans="1:13" x14ac:dyDescent="0.3">
      <c r="A319" t="str">
        <f>_xlfn.XLOOKUP(J319,Sectores[Sector],Sectores[id_Sector],FALSE)</f>
        <v>07</v>
      </c>
      <c r="B319" t="str">
        <f>_xlfn.XLOOKUP(K319,Contenido[Contenido],Contenido[id_contenido])</f>
        <v>07.02</v>
      </c>
      <c r="C319" t="str">
        <f>_xlfn.XLOOKUP(L319,Temas[Tema],Temas[id_Tema],FALSE)</f>
        <v>07.02.09</v>
      </c>
      <c r="E319" t="str">
        <f t="shared" si="12"/>
        <v>07 Delincuencia</v>
      </c>
      <c r="F319" t="str">
        <f t="shared" si="13"/>
        <v>07.02 Sentencias Dictadas por Delito</v>
      </c>
      <c r="G319" t="str">
        <f t="shared" si="14"/>
        <v>07.02.09 Delitos Contra la Fé Pública</v>
      </c>
      <c r="J319" t="s">
        <v>67</v>
      </c>
      <c r="K319" t="s">
        <v>1576</v>
      </c>
      <c r="L319" t="s">
        <v>1957</v>
      </c>
      <c r="M319" t="s">
        <v>1966</v>
      </c>
    </row>
    <row r="320" spans="1:13" x14ac:dyDescent="0.3">
      <c r="A320" t="str">
        <f>_xlfn.XLOOKUP(J320,Sectores[Sector],Sectores[id_Sector],FALSE)</f>
        <v>07</v>
      </c>
      <c r="B320" t="str">
        <f>_xlfn.XLOOKUP(K320,Contenido[Contenido],Contenido[id_contenido])</f>
        <v>07.02</v>
      </c>
      <c r="C320" t="str">
        <f>_xlfn.XLOOKUP(L320,Temas[Tema],Temas[id_Tema],FALSE)</f>
        <v>07.02.09</v>
      </c>
      <c r="E320" t="str">
        <f t="shared" si="12"/>
        <v>07 Delincuencia</v>
      </c>
      <c r="F320" t="str">
        <f t="shared" si="13"/>
        <v>07.02 Sentencias Dictadas por Delito</v>
      </c>
      <c r="G320" t="str">
        <f t="shared" si="14"/>
        <v>07.02.09 Delitos Contra la Fé Pública</v>
      </c>
      <c r="J320" t="s">
        <v>67</v>
      </c>
      <c r="K320" t="s">
        <v>1576</v>
      </c>
      <c r="L320" t="s">
        <v>1957</v>
      </c>
      <c r="M320" t="s">
        <v>1968</v>
      </c>
    </row>
    <row r="321" spans="1:13" x14ac:dyDescent="0.3">
      <c r="A321" t="str">
        <f>_xlfn.XLOOKUP(J321,Sectores[Sector],Sectores[id_Sector],FALSE)</f>
        <v>07</v>
      </c>
      <c r="B321" t="str">
        <f>_xlfn.XLOOKUP(K321,Contenido[Contenido],Contenido[id_contenido])</f>
        <v>07.02</v>
      </c>
      <c r="C321" t="str">
        <f>_xlfn.XLOOKUP(L321,Temas[Tema],Temas[id_Tema],FALSE)</f>
        <v>07.02.09</v>
      </c>
      <c r="E321" t="str">
        <f t="shared" si="12"/>
        <v>07 Delincuencia</v>
      </c>
      <c r="F321" t="str">
        <f t="shared" si="13"/>
        <v>07.02 Sentencias Dictadas por Delito</v>
      </c>
      <c r="G321" t="str">
        <f t="shared" si="14"/>
        <v>07.02.09 Delitos Contra la Fé Pública</v>
      </c>
      <c r="J321" t="s">
        <v>67</v>
      </c>
      <c r="K321" t="s">
        <v>1576</v>
      </c>
      <c r="L321" t="s">
        <v>1957</v>
      </c>
      <c r="M321" t="s">
        <v>1970</v>
      </c>
    </row>
    <row r="322" spans="1:13" x14ac:dyDescent="0.3">
      <c r="A322" t="str">
        <f>_xlfn.XLOOKUP(J322,Sectores[Sector],Sectores[id_Sector],FALSE)</f>
        <v>07</v>
      </c>
      <c r="B322" t="str">
        <f>_xlfn.XLOOKUP(K322,Contenido[Contenido],Contenido[id_contenido])</f>
        <v>07.02</v>
      </c>
      <c r="C322" t="str">
        <f>_xlfn.XLOOKUP(L322,Temas[Tema],Temas[id_Tema],FALSE)</f>
        <v>07.02.09</v>
      </c>
      <c r="E322" t="str">
        <f t="shared" si="12"/>
        <v>07 Delincuencia</v>
      </c>
      <c r="F322" t="str">
        <f t="shared" si="13"/>
        <v>07.02 Sentencias Dictadas por Delito</v>
      </c>
      <c r="G322" t="str">
        <f t="shared" si="14"/>
        <v>07.02.09 Delitos Contra la Fé Pública</v>
      </c>
      <c r="J322" t="s">
        <v>67</v>
      </c>
      <c r="K322" t="s">
        <v>1576</v>
      </c>
      <c r="L322" t="s">
        <v>1957</v>
      </c>
      <c r="M322" t="s">
        <v>1974</v>
      </c>
    </row>
    <row r="323" spans="1:13" x14ac:dyDescent="0.3">
      <c r="A323" t="str">
        <f>_xlfn.XLOOKUP(J323,Sectores[Sector],Sectores[id_Sector],FALSE)</f>
        <v>07</v>
      </c>
      <c r="B323" t="str">
        <f>_xlfn.XLOOKUP(K323,Contenido[Contenido],Contenido[id_contenido])</f>
        <v>07.02</v>
      </c>
      <c r="C323" t="str">
        <f>_xlfn.XLOOKUP(L323,Temas[Tema],Temas[id_Tema],FALSE)</f>
        <v>07.02.09</v>
      </c>
      <c r="E323" t="str">
        <f t="shared" si="12"/>
        <v>07 Delincuencia</v>
      </c>
      <c r="F323" t="str">
        <f t="shared" si="13"/>
        <v>07.02 Sentencias Dictadas por Delito</v>
      </c>
      <c r="G323" t="str">
        <f t="shared" si="14"/>
        <v>07.02.09 Delitos Contra la Fé Pública</v>
      </c>
      <c r="J323" t="s">
        <v>67</v>
      </c>
      <c r="K323" t="s">
        <v>1576</v>
      </c>
      <c r="L323" t="s">
        <v>1957</v>
      </c>
      <c r="M323" t="s">
        <v>1976</v>
      </c>
    </row>
    <row r="324" spans="1:13" x14ac:dyDescent="0.3">
      <c r="A324" t="str">
        <f>_xlfn.XLOOKUP(J324,Sectores[Sector],Sectores[id_Sector],FALSE)</f>
        <v>07</v>
      </c>
      <c r="B324" t="str">
        <f>_xlfn.XLOOKUP(K324,Contenido[Contenido],Contenido[id_contenido])</f>
        <v>07.02</v>
      </c>
      <c r="C324" t="str">
        <f>_xlfn.XLOOKUP(L324,Temas[Tema],Temas[id_Tema],FALSE)</f>
        <v>07.02.09</v>
      </c>
      <c r="E324" t="str">
        <f t="shared" si="12"/>
        <v>07 Delincuencia</v>
      </c>
      <c r="F324" t="str">
        <f t="shared" si="13"/>
        <v>07.02 Sentencias Dictadas por Delito</v>
      </c>
      <c r="G324" t="str">
        <f t="shared" si="14"/>
        <v>07.02.09 Delitos Contra la Fé Pública</v>
      </c>
      <c r="J324" t="s">
        <v>67</v>
      </c>
      <c r="K324" t="s">
        <v>1576</v>
      </c>
      <c r="L324" t="s">
        <v>1957</v>
      </c>
      <c r="M324" t="s">
        <v>1978</v>
      </c>
    </row>
    <row r="325" spans="1:13" x14ac:dyDescent="0.3">
      <c r="A325" t="str">
        <f>_xlfn.XLOOKUP(J325,Sectores[Sector],Sectores[id_Sector],FALSE)</f>
        <v>07</v>
      </c>
      <c r="B325" t="str">
        <f>_xlfn.XLOOKUP(K325,Contenido[Contenido],Contenido[id_contenido])</f>
        <v>07.02</v>
      </c>
      <c r="C325" t="str">
        <f>_xlfn.XLOOKUP(L325,Temas[Tema],Temas[id_Tema],FALSE)</f>
        <v>07.02.09</v>
      </c>
      <c r="E325" t="str">
        <f t="shared" ref="E325:E388" si="15">+A325&amp;" "&amp;J325</f>
        <v>07 Delincuencia</v>
      </c>
      <c r="F325" t="str">
        <f t="shared" ref="F325:F388" si="16">+B325&amp;" "&amp;K325</f>
        <v>07.02 Sentencias Dictadas por Delito</v>
      </c>
      <c r="G325" t="str">
        <f t="shared" ref="G325:G388" si="17">+C325&amp;" "&amp;L325</f>
        <v>07.02.09 Delitos Contra la Fé Pública</v>
      </c>
      <c r="J325" t="s">
        <v>67</v>
      </c>
      <c r="K325" t="s">
        <v>1576</v>
      </c>
      <c r="L325" t="s">
        <v>1957</v>
      </c>
      <c r="M325" t="s">
        <v>1980</v>
      </c>
    </row>
    <row r="326" spans="1:13" x14ac:dyDescent="0.3">
      <c r="A326" t="str">
        <f>_xlfn.XLOOKUP(J326,Sectores[Sector],Sectores[id_Sector],FALSE)</f>
        <v>07</v>
      </c>
      <c r="B326" t="str">
        <f>_xlfn.XLOOKUP(K326,Contenido[Contenido],Contenido[id_contenido])</f>
        <v>07.02</v>
      </c>
      <c r="C326" t="str">
        <f>_xlfn.XLOOKUP(L326,Temas[Tema],Temas[id_Tema],FALSE)</f>
        <v>07.02.09</v>
      </c>
      <c r="E326" t="str">
        <f t="shared" si="15"/>
        <v>07 Delincuencia</v>
      </c>
      <c r="F326" t="str">
        <f t="shared" si="16"/>
        <v>07.02 Sentencias Dictadas por Delito</v>
      </c>
      <c r="G326" t="str">
        <f t="shared" si="17"/>
        <v>07.02.09 Delitos Contra la Fé Pública</v>
      </c>
      <c r="J326" t="s">
        <v>67</v>
      </c>
      <c r="K326" t="s">
        <v>1576</v>
      </c>
      <c r="L326" t="s">
        <v>1957</v>
      </c>
      <c r="M326" t="s">
        <v>1999</v>
      </c>
    </row>
    <row r="327" spans="1:13" x14ac:dyDescent="0.3">
      <c r="A327" t="str">
        <f>_xlfn.XLOOKUP(J327,Sectores[Sector],Sectores[id_Sector],FALSE)</f>
        <v>07</v>
      </c>
      <c r="B327" t="str">
        <f>_xlfn.XLOOKUP(K327,Contenido[Contenido],Contenido[id_contenido])</f>
        <v>07.02</v>
      </c>
      <c r="C327" t="str">
        <f>_xlfn.XLOOKUP(L327,Temas[Tema],Temas[id_Tema],FALSE)</f>
        <v>07.02.09</v>
      </c>
      <c r="E327" t="str">
        <f t="shared" si="15"/>
        <v>07 Delincuencia</v>
      </c>
      <c r="F327" t="str">
        <f t="shared" si="16"/>
        <v>07.02 Sentencias Dictadas por Delito</v>
      </c>
      <c r="G327" t="str">
        <f t="shared" si="17"/>
        <v>07.02.09 Delitos Contra la Fé Pública</v>
      </c>
      <c r="J327" t="s">
        <v>67</v>
      </c>
      <c r="K327" t="s">
        <v>1576</v>
      </c>
      <c r="L327" t="s">
        <v>1957</v>
      </c>
      <c r="M327" t="s">
        <v>2262</v>
      </c>
    </row>
    <row r="328" spans="1:13" x14ac:dyDescent="0.3">
      <c r="A328" t="str">
        <f>_xlfn.XLOOKUP(J328,Sectores[Sector],Sectores[id_Sector],FALSE)</f>
        <v>07</v>
      </c>
      <c r="B328" t="str">
        <f>_xlfn.XLOOKUP(K328,Contenido[Contenido],Contenido[id_contenido])</f>
        <v>07.02</v>
      </c>
      <c r="C328" t="str">
        <f>_xlfn.XLOOKUP(L328,Temas[Tema],Temas[id_Tema],FALSE)</f>
        <v>07.02.09</v>
      </c>
      <c r="E328" t="str">
        <f t="shared" si="15"/>
        <v>07 Delincuencia</v>
      </c>
      <c r="F328" t="str">
        <f t="shared" si="16"/>
        <v>07.02 Sentencias Dictadas por Delito</v>
      </c>
      <c r="G328" t="str">
        <f t="shared" si="17"/>
        <v>07.02.09 Delitos Contra la Fé Pública</v>
      </c>
      <c r="J328" t="s">
        <v>67</v>
      </c>
      <c r="K328" t="s">
        <v>1576</v>
      </c>
      <c r="L328" t="s">
        <v>1957</v>
      </c>
      <c r="M328" t="s">
        <v>2429</v>
      </c>
    </row>
    <row r="329" spans="1:13" x14ac:dyDescent="0.3">
      <c r="A329" t="str">
        <f>_xlfn.XLOOKUP(J329,Sectores[Sector],Sectores[id_Sector],FALSE)</f>
        <v>07</v>
      </c>
      <c r="B329" t="str">
        <f>_xlfn.XLOOKUP(K329,Contenido[Contenido],Contenido[id_contenido])</f>
        <v>07.02</v>
      </c>
      <c r="C329" t="str">
        <f>_xlfn.XLOOKUP(L329,Temas[Tema],Temas[id_Tema],FALSE)</f>
        <v>07.02.09</v>
      </c>
      <c r="E329" t="str">
        <f t="shared" si="15"/>
        <v>07 Delincuencia</v>
      </c>
      <c r="F329" t="str">
        <f t="shared" si="16"/>
        <v>07.02 Sentencias Dictadas por Delito</v>
      </c>
      <c r="G329" t="str">
        <f t="shared" si="17"/>
        <v>07.02.09 Delitos Contra la Fé Pública</v>
      </c>
      <c r="J329" t="s">
        <v>67</v>
      </c>
      <c r="K329" t="s">
        <v>1576</v>
      </c>
      <c r="L329" t="s">
        <v>1957</v>
      </c>
      <c r="M329" t="s">
        <v>2431</v>
      </c>
    </row>
    <row r="330" spans="1:13" x14ac:dyDescent="0.3">
      <c r="A330" t="str">
        <f>_xlfn.XLOOKUP(J330,Sectores[Sector],Sectores[id_Sector],FALSE)</f>
        <v>07</v>
      </c>
      <c r="B330" t="str">
        <f>_xlfn.XLOOKUP(K330,Contenido[Contenido],Contenido[id_contenido])</f>
        <v>07.02</v>
      </c>
      <c r="C330" t="str">
        <f>_xlfn.XLOOKUP(L330,Temas[Tema],Temas[id_Tema],FALSE)</f>
        <v>07.02.10</v>
      </c>
      <c r="E330" t="str">
        <f t="shared" si="15"/>
        <v>07 Delincuencia</v>
      </c>
      <c r="F330" t="str">
        <f t="shared" si="16"/>
        <v>07.02 Sentencias Dictadas por Delito</v>
      </c>
      <c r="G330" t="str">
        <f t="shared" si="17"/>
        <v>07.02.10 Delitos Contra la Intimidad y la Libertad</v>
      </c>
      <c r="J330" t="s">
        <v>67</v>
      </c>
      <c r="K330" t="s">
        <v>1576</v>
      </c>
      <c r="L330" t="s">
        <v>1626</v>
      </c>
      <c r="M330" t="s">
        <v>1627</v>
      </c>
    </row>
    <row r="331" spans="1:13" x14ac:dyDescent="0.3">
      <c r="A331" t="str">
        <f>_xlfn.XLOOKUP(J331,Sectores[Sector],Sectores[id_Sector],FALSE)</f>
        <v>07</v>
      </c>
      <c r="B331" t="str">
        <f>_xlfn.XLOOKUP(K331,Contenido[Contenido],Contenido[id_contenido])</f>
        <v>07.02</v>
      </c>
      <c r="C331" t="str">
        <f>_xlfn.XLOOKUP(L331,Temas[Tema],Temas[id_Tema],FALSE)</f>
        <v>07.02.10</v>
      </c>
      <c r="E331" t="str">
        <f t="shared" si="15"/>
        <v>07 Delincuencia</v>
      </c>
      <c r="F331" t="str">
        <f t="shared" si="16"/>
        <v>07.02 Sentencias Dictadas por Delito</v>
      </c>
      <c r="G331" t="str">
        <f t="shared" si="17"/>
        <v>07.02.10 Delitos Contra la Intimidad y la Libertad</v>
      </c>
      <c r="J331" t="s">
        <v>67</v>
      </c>
      <c r="K331" t="s">
        <v>1576</v>
      </c>
      <c r="L331" t="s">
        <v>1626</v>
      </c>
      <c r="M331" t="s">
        <v>1662</v>
      </c>
    </row>
    <row r="332" spans="1:13" x14ac:dyDescent="0.3">
      <c r="A332" t="str">
        <f>_xlfn.XLOOKUP(J332,Sectores[Sector],Sectores[id_Sector],FALSE)</f>
        <v>07</v>
      </c>
      <c r="B332" t="str">
        <f>_xlfn.XLOOKUP(K332,Contenido[Contenido],Contenido[id_contenido])</f>
        <v>07.02</v>
      </c>
      <c r="C332" t="str">
        <f>_xlfn.XLOOKUP(L332,Temas[Tema],Temas[id_Tema],FALSE)</f>
        <v>07.02.10</v>
      </c>
      <c r="E332" t="str">
        <f t="shared" si="15"/>
        <v>07 Delincuencia</v>
      </c>
      <c r="F332" t="str">
        <f t="shared" si="16"/>
        <v>07.02 Sentencias Dictadas por Delito</v>
      </c>
      <c r="G332" t="str">
        <f t="shared" si="17"/>
        <v>07.02.10 Delitos Contra la Intimidad y la Libertad</v>
      </c>
      <c r="J332" t="s">
        <v>67</v>
      </c>
      <c r="K332" t="s">
        <v>1576</v>
      </c>
      <c r="L332" t="s">
        <v>1626</v>
      </c>
      <c r="M332" t="s">
        <v>1664</v>
      </c>
    </row>
    <row r="333" spans="1:13" x14ac:dyDescent="0.3">
      <c r="A333" t="str">
        <f>_xlfn.XLOOKUP(J333,Sectores[Sector],Sectores[id_Sector],FALSE)</f>
        <v>07</v>
      </c>
      <c r="B333" t="str">
        <f>_xlfn.XLOOKUP(K333,Contenido[Contenido],Contenido[id_contenido])</f>
        <v>07.02</v>
      </c>
      <c r="C333" t="str">
        <f>_xlfn.XLOOKUP(L333,Temas[Tema],Temas[id_Tema],FALSE)</f>
        <v>07.02.10</v>
      </c>
      <c r="E333" t="str">
        <f t="shared" si="15"/>
        <v>07 Delincuencia</v>
      </c>
      <c r="F333" t="str">
        <f t="shared" si="16"/>
        <v>07.02 Sentencias Dictadas por Delito</v>
      </c>
      <c r="G333" t="str">
        <f t="shared" si="17"/>
        <v>07.02.10 Delitos Contra la Intimidad y la Libertad</v>
      </c>
      <c r="J333" t="s">
        <v>67</v>
      </c>
      <c r="K333" t="s">
        <v>1576</v>
      </c>
      <c r="L333" t="s">
        <v>1626</v>
      </c>
      <c r="M333" t="s">
        <v>1666</v>
      </c>
    </row>
    <row r="334" spans="1:13" x14ac:dyDescent="0.3">
      <c r="A334" t="str">
        <f>_xlfn.XLOOKUP(J334,Sectores[Sector],Sectores[id_Sector],FALSE)</f>
        <v>07</v>
      </c>
      <c r="B334" t="str">
        <f>_xlfn.XLOOKUP(K334,Contenido[Contenido],Contenido[id_contenido])</f>
        <v>07.02</v>
      </c>
      <c r="C334" t="str">
        <f>_xlfn.XLOOKUP(L334,Temas[Tema],Temas[id_Tema],FALSE)</f>
        <v>07.02.10</v>
      </c>
      <c r="E334" t="str">
        <f t="shared" si="15"/>
        <v>07 Delincuencia</v>
      </c>
      <c r="F334" t="str">
        <f t="shared" si="16"/>
        <v>07.02 Sentencias Dictadas por Delito</v>
      </c>
      <c r="G334" t="str">
        <f t="shared" si="17"/>
        <v>07.02.10 Delitos Contra la Intimidad y la Libertad</v>
      </c>
      <c r="J334" t="s">
        <v>67</v>
      </c>
      <c r="K334" t="s">
        <v>1576</v>
      </c>
      <c r="L334" t="s">
        <v>1626</v>
      </c>
      <c r="M334" t="s">
        <v>1670</v>
      </c>
    </row>
    <row r="335" spans="1:13" x14ac:dyDescent="0.3">
      <c r="A335" t="str">
        <f>_xlfn.XLOOKUP(J335,Sectores[Sector],Sectores[id_Sector],FALSE)</f>
        <v>07</v>
      </c>
      <c r="B335" t="str">
        <f>_xlfn.XLOOKUP(K335,Contenido[Contenido],Contenido[id_contenido])</f>
        <v>07.02</v>
      </c>
      <c r="C335" t="str">
        <f>_xlfn.XLOOKUP(L335,Temas[Tema],Temas[id_Tema],FALSE)</f>
        <v>07.02.10</v>
      </c>
      <c r="E335" t="str">
        <f t="shared" si="15"/>
        <v>07 Delincuencia</v>
      </c>
      <c r="F335" t="str">
        <f t="shared" si="16"/>
        <v>07.02 Sentencias Dictadas por Delito</v>
      </c>
      <c r="G335" t="str">
        <f t="shared" si="17"/>
        <v>07.02.10 Delitos Contra la Intimidad y la Libertad</v>
      </c>
      <c r="J335" t="s">
        <v>67</v>
      </c>
      <c r="K335" t="s">
        <v>1576</v>
      </c>
      <c r="L335" t="s">
        <v>1626</v>
      </c>
      <c r="M335" t="s">
        <v>1723</v>
      </c>
    </row>
    <row r="336" spans="1:13" x14ac:dyDescent="0.3">
      <c r="A336" t="str">
        <f>_xlfn.XLOOKUP(J336,Sectores[Sector],Sectores[id_Sector],FALSE)</f>
        <v>07</v>
      </c>
      <c r="B336" t="str">
        <f>_xlfn.XLOOKUP(K336,Contenido[Contenido],Contenido[id_contenido])</f>
        <v>07.02</v>
      </c>
      <c r="C336" t="str">
        <f>_xlfn.XLOOKUP(L336,Temas[Tema],Temas[id_Tema],FALSE)</f>
        <v>07.02.10</v>
      </c>
      <c r="E336" t="str">
        <f t="shared" si="15"/>
        <v>07 Delincuencia</v>
      </c>
      <c r="F336" t="str">
        <f t="shared" si="16"/>
        <v>07.02 Sentencias Dictadas por Delito</v>
      </c>
      <c r="G336" t="str">
        <f t="shared" si="17"/>
        <v>07.02.10 Delitos Contra la Intimidad y la Libertad</v>
      </c>
      <c r="J336" t="s">
        <v>67</v>
      </c>
      <c r="K336" t="s">
        <v>1576</v>
      </c>
      <c r="L336" t="s">
        <v>1626</v>
      </c>
      <c r="M336" t="s">
        <v>1856</v>
      </c>
    </row>
    <row r="337" spans="1:13" x14ac:dyDescent="0.3">
      <c r="A337" t="str">
        <f>_xlfn.XLOOKUP(J337,Sectores[Sector],Sectores[id_Sector],FALSE)</f>
        <v>07</v>
      </c>
      <c r="B337" t="str">
        <f>_xlfn.XLOOKUP(K337,Contenido[Contenido],Contenido[id_contenido])</f>
        <v>07.02</v>
      </c>
      <c r="C337" t="str">
        <f>_xlfn.XLOOKUP(L337,Temas[Tema],Temas[id_Tema],FALSE)</f>
        <v>07.02.10</v>
      </c>
      <c r="E337" t="str">
        <f t="shared" si="15"/>
        <v>07 Delincuencia</v>
      </c>
      <c r="F337" t="str">
        <f t="shared" si="16"/>
        <v>07.02 Sentencias Dictadas por Delito</v>
      </c>
      <c r="G337" t="str">
        <f t="shared" si="17"/>
        <v>07.02.10 Delitos Contra la Intimidad y la Libertad</v>
      </c>
      <c r="J337" t="s">
        <v>67</v>
      </c>
      <c r="K337" t="s">
        <v>1576</v>
      </c>
      <c r="L337" t="s">
        <v>1626</v>
      </c>
      <c r="M337" t="s">
        <v>1858</v>
      </c>
    </row>
    <row r="338" spans="1:13" x14ac:dyDescent="0.3">
      <c r="A338" t="str">
        <f>_xlfn.XLOOKUP(J338,Sectores[Sector],Sectores[id_Sector],FALSE)</f>
        <v>07</v>
      </c>
      <c r="B338" t="str">
        <f>_xlfn.XLOOKUP(K338,Contenido[Contenido],Contenido[id_contenido])</f>
        <v>07.02</v>
      </c>
      <c r="C338" t="str">
        <f>_xlfn.XLOOKUP(L338,Temas[Tema],Temas[id_Tema],FALSE)</f>
        <v>07.02.10</v>
      </c>
      <c r="E338" t="str">
        <f t="shared" si="15"/>
        <v>07 Delincuencia</v>
      </c>
      <c r="F338" t="str">
        <f t="shared" si="16"/>
        <v>07.02 Sentencias Dictadas por Delito</v>
      </c>
      <c r="G338" t="str">
        <f t="shared" si="17"/>
        <v>07.02.10 Delitos Contra la Intimidad y la Libertad</v>
      </c>
      <c r="J338" t="s">
        <v>67</v>
      </c>
      <c r="K338" t="s">
        <v>1576</v>
      </c>
      <c r="L338" t="s">
        <v>1626</v>
      </c>
      <c r="M338" t="s">
        <v>1897</v>
      </c>
    </row>
    <row r="339" spans="1:13" x14ac:dyDescent="0.3">
      <c r="A339" t="str">
        <f>_xlfn.XLOOKUP(J339,Sectores[Sector],Sectores[id_Sector],FALSE)</f>
        <v>07</v>
      </c>
      <c r="B339" t="str">
        <f>_xlfn.XLOOKUP(K339,Contenido[Contenido],Contenido[id_contenido])</f>
        <v>07.02</v>
      </c>
      <c r="C339" t="str">
        <f>_xlfn.XLOOKUP(L339,Temas[Tema],Temas[id_Tema],FALSE)</f>
        <v>07.02.10</v>
      </c>
      <c r="E339" t="str">
        <f t="shared" si="15"/>
        <v>07 Delincuencia</v>
      </c>
      <c r="F339" t="str">
        <f t="shared" si="16"/>
        <v>07.02 Sentencias Dictadas por Delito</v>
      </c>
      <c r="G339" t="str">
        <f t="shared" si="17"/>
        <v>07.02.10 Delitos Contra la Intimidad y la Libertad</v>
      </c>
      <c r="J339" t="s">
        <v>67</v>
      </c>
      <c r="K339" t="s">
        <v>1576</v>
      </c>
      <c r="L339" t="s">
        <v>1626</v>
      </c>
      <c r="M339" t="s">
        <v>1905</v>
      </c>
    </row>
    <row r="340" spans="1:13" x14ac:dyDescent="0.3">
      <c r="A340" t="str">
        <f>_xlfn.XLOOKUP(J340,Sectores[Sector],Sectores[id_Sector],FALSE)</f>
        <v>07</v>
      </c>
      <c r="B340" t="str">
        <f>_xlfn.XLOOKUP(K340,Contenido[Contenido],Contenido[id_contenido])</f>
        <v>07.02</v>
      </c>
      <c r="C340" t="str">
        <f>_xlfn.XLOOKUP(L340,Temas[Tema],Temas[id_Tema],FALSE)</f>
        <v>07.02.10</v>
      </c>
      <c r="E340" t="str">
        <f t="shared" si="15"/>
        <v>07 Delincuencia</v>
      </c>
      <c r="F340" t="str">
        <f t="shared" si="16"/>
        <v>07.02 Sentencias Dictadas por Delito</v>
      </c>
      <c r="G340" t="str">
        <f t="shared" si="17"/>
        <v>07.02.10 Delitos Contra la Intimidad y la Libertad</v>
      </c>
      <c r="J340" t="s">
        <v>67</v>
      </c>
      <c r="K340" t="s">
        <v>1576</v>
      </c>
      <c r="L340" t="s">
        <v>1626</v>
      </c>
      <c r="M340" t="s">
        <v>1907</v>
      </c>
    </row>
    <row r="341" spans="1:13" x14ac:dyDescent="0.3">
      <c r="A341" t="str">
        <f>_xlfn.XLOOKUP(J341,Sectores[Sector],Sectores[id_Sector],FALSE)</f>
        <v>07</v>
      </c>
      <c r="B341" t="str">
        <f>_xlfn.XLOOKUP(K341,Contenido[Contenido],Contenido[id_contenido])</f>
        <v>07.02</v>
      </c>
      <c r="C341" t="str">
        <f>_xlfn.XLOOKUP(L341,Temas[Tema],Temas[id_Tema],FALSE)</f>
        <v>07.02.10</v>
      </c>
      <c r="E341" t="str">
        <f t="shared" si="15"/>
        <v>07 Delincuencia</v>
      </c>
      <c r="F341" t="str">
        <f t="shared" si="16"/>
        <v>07.02 Sentencias Dictadas por Delito</v>
      </c>
      <c r="G341" t="str">
        <f t="shared" si="17"/>
        <v>07.02.10 Delitos Contra la Intimidad y la Libertad</v>
      </c>
      <c r="J341" t="s">
        <v>67</v>
      </c>
      <c r="K341" t="s">
        <v>1576</v>
      </c>
      <c r="L341" t="s">
        <v>1626</v>
      </c>
      <c r="M341" t="s">
        <v>1940</v>
      </c>
    </row>
    <row r="342" spans="1:13" x14ac:dyDescent="0.3">
      <c r="A342" t="str">
        <f>_xlfn.XLOOKUP(J342,Sectores[Sector],Sectores[id_Sector],FALSE)</f>
        <v>07</v>
      </c>
      <c r="B342" t="str">
        <f>_xlfn.XLOOKUP(K342,Contenido[Contenido],Contenido[id_contenido])</f>
        <v>07.02</v>
      </c>
      <c r="C342" t="str">
        <f>_xlfn.XLOOKUP(L342,Temas[Tema],Temas[id_Tema],FALSE)</f>
        <v>07.02.10</v>
      </c>
      <c r="E342" t="str">
        <f t="shared" si="15"/>
        <v>07 Delincuencia</v>
      </c>
      <c r="F342" t="str">
        <f t="shared" si="16"/>
        <v>07.02 Sentencias Dictadas por Delito</v>
      </c>
      <c r="G342" t="str">
        <f t="shared" si="17"/>
        <v>07.02.10 Delitos Contra la Intimidad y la Libertad</v>
      </c>
      <c r="J342" t="s">
        <v>67</v>
      </c>
      <c r="K342" t="s">
        <v>1576</v>
      </c>
      <c r="L342" t="s">
        <v>1626</v>
      </c>
      <c r="M342" t="s">
        <v>2105</v>
      </c>
    </row>
    <row r="343" spans="1:13" x14ac:dyDescent="0.3">
      <c r="A343" t="str">
        <f>_xlfn.XLOOKUP(J343,Sectores[Sector],Sectores[id_Sector],FALSE)</f>
        <v>07</v>
      </c>
      <c r="B343" t="str">
        <f>_xlfn.XLOOKUP(K343,Contenido[Contenido],Contenido[id_contenido])</f>
        <v>07.02</v>
      </c>
      <c r="C343" t="str">
        <f>_xlfn.XLOOKUP(L343,Temas[Tema],Temas[id_Tema],FALSE)</f>
        <v>07.02.10</v>
      </c>
      <c r="E343" t="str">
        <f t="shared" si="15"/>
        <v>07 Delincuencia</v>
      </c>
      <c r="F343" t="str">
        <f t="shared" si="16"/>
        <v>07.02 Sentencias Dictadas por Delito</v>
      </c>
      <c r="G343" t="str">
        <f t="shared" si="17"/>
        <v>07.02.10 Delitos Contra la Intimidad y la Libertad</v>
      </c>
      <c r="J343" t="s">
        <v>67</v>
      </c>
      <c r="K343" t="s">
        <v>1576</v>
      </c>
      <c r="L343" t="s">
        <v>1626</v>
      </c>
      <c r="M343" t="s">
        <v>2519</v>
      </c>
    </row>
    <row r="344" spans="1:13" x14ac:dyDescent="0.3">
      <c r="A344" t="str">
        <f>_xlfn.XLOOKUP(J344,Sectores[Sector],Sectores[id_Sector],FALSE)</f>
        <v>07</v>
      </c>
      <c r="B344" t="str">
        <f>_xlfn.XLOOKUP(K344,Contenido[Contenido],Contenido[id_contenido])</f>
        <v>07.02</v>
      </c>
      <c r="C344" t="str">
        <f>_xlfn.XLOOKUP(L344,Temas[Tema],Temas[id_Tema],FALSE)</f>
        <v>07.02.11</v>
      </c>
      <c r="E344" t="str">
        <f t="shared" si="15"/>
        <v>07 Delincuencia</v>
      </c>
      <c r="F344" t="str">
        <f t="shared" si="16"/>
        <v>07.02 Sentencias Dictadas por Delito</v>
      </c>
      <c r="G344" t="str">
        <f t="shared" si="17"/>
        <v>07.02.11 Delitos Contra la Propiedad y el Patrimonio</v>
      </c>
      <c r="J344" t="s">
        <v>67</v>
      </c>
      <c r="K344" t="s">
        <v>1576</v>
      </c>
      <c r="L344" t="s">
        <v>1591</v>
      </c>
      <c r="M344" t="s">
        <v>1592</v>
      </c>
    </row>
    <row r="345" spans="1:13" x14ac:dyDescent="0.3">
      <c r="A345" t="str">
        <f>_xlfn.XLOOKUP(J345,Sectores[Sector],Sectores[id_Sector],FALSE)</f>
        <v>07</v>
      </c>
      <c r="B345" t="str">
        <f>_xlfn.XLOOKUP(K345,Contenido[Contenido],Contenido[id_contenido])</f>
        <v>07.02</v>
      </c>
      <c r="C345" t="str">
        <f>_xlfn.XLOOKUP(L345,Temas[Tema],Temas[id_Tema],FALSE)</f>
        <v>07.02.11</v>
      </c>
      <c r="E345" t="str">
        <f t="shared" si="15"/>
        <v>07 Delincuencia</v>
      </c>
      <c r="F345" t="str">
        <f t="shared" si="16"/>
        <v>07.02 Sentencias Dictadas por Delito</v>
      </c>
      <c r="G345" t="str">
        <f t="shared" si="17"/>
        <v>07.02.11 Delitos Contra la Propiedad y el Patrimonio</v>
      </c>
      <c r="J345" t="s">
        <v>67</v>
      </c>
      <c r="K345" t="s">
        <v>1576</v>
      </c>
      <c r="L345" t="s">
        <v>1591</v>
      </c>
      <c r="M345" t="s">
        <v>1682</v>
      </c>
    </row>
    <row r="346" spans="1:13" x14ac:dyDescent="0.3">
      <c r="A346" t="str">
        <f>_xlfn.XLOOKUP(J346,Sectores[Sector],Sectores[id_Sector],FALSE)</f>
        <v>07</v>
      </c>
      <c r="B346" t="str">
        <f>_xlfn.XLOOKUP(K346,Contenido[Contenido],Contenido[id_contenido])</f>
        <v>07.02</v>
      </c>
      <c r="C346" t="str">
        <f>_xlfn.XLOOKUP(L346,Temas[Tema],Temas[id_Tema],FALSE)</f>
        <v>07.02.11</v>
      </c>
      <c r="E346" t="str">
        <f t="shared" si="15"/>
        <v>07 Delincuencia</v>
      </c>
      <c r="F346" t="str">
        <f t="shared" si="16"/>
        <v>07.02 Sentencias Dictadas por Delito</v>
      </c>
      <c r="G346" t="str">
        <f t="shared" si="17"/>
        <v>07.02.11 Delitos Contra la Propiedad y el Patrimonio</v>
      </c>
      <c r="J346" t="s">
        <v>67</v>
      </c>
      <c r="K346" t="s">
        <v>1576</v>
      </c>
      <c r="L346" t="s">
        <v>1591</v>
      </c>
      <c r="M346" t="s">
        <v>1684</v>
      </c>
    </row>
    <row r="347" spans="1:13" x14ac:dyDescent="0.3">
      <c r="A347" t="str">
        <f>_xlfn.XLOOKUP(J347,Sectores[Sector],Sectores[id_Sector],FALSE)</f>
        <v>07</v>
      </c>
      <c r="B347" t="str">
        <f>_xlfn.XLOOKUP(K347,Contenido[Contenido],Contenido[id_contenido])</f>
        <v>07.02</v>
      </c>
      <c r="C347" t="str">
        <f>_xlfn.XLOOKUP(L347,Temas[Tema],Temas[id_Tema],FALSE)</f>
        <v>07.02.11</v>
      </c>
      <c r="E347" t="str">
        <f t="shared" si="15"/>
        <v>07 Delincuencia</v>
      </c>
      <c r="F347" t="str">
        <f t="shared" si="16"/>
        <v>07.02 Sentencias Dictadas por Delito</v>
      </c>
      <c r="G347" t="str">
        <f t="shared" si="17"/>
        <v>07.02.11 Delitos Contra la Propiedad y el Patrimonio</v>
      </c>
      <c r="J347" t="s">
        <v>67</v>
      </c>
      <c r="K347" t="s">
        <v>1576</v>
      </c>
      <c r="L347" t="s">
        <v>1591</v>
      </c>
      <c r="M347" t="s">
        <v>1686</v>
      </c>
    </row>
    <row r="348" spans="1:13" x14ac:dyDescent="0.3">
      <c r="A348" t="str">
        <f>_xlfn.XLOOKUP(J348,Sectores[Sector],Sectores[id_Sector],FALSE)</f>
        <v>07</v>
      </c>
      <c r="B348" t="str">
        <f>_xlfn.XLOOKUP(K348,Contenido[Contenido],Contenido[id_contenido])</f>
        <v>07.02</v>
      </c>
      <c r="C348" t="str">
        <f>_xlfn.XLOOKUP(L348,Temas[Tema],Temas[id_Tema],FALSE)</f>
        <v>07.02.11</v>
      </c>
      <c r="E348" t="str">
        <f t="shared" si="15"/>
        <v>07 Delincuencia</v>
      </c>
      <c r="F348" t="str">
        <f t="shared" si="16"/>
        <v>07.02 Sentencias Dictadas por Delito</v>
      </c>
      <c r="G348" t="str">
        <f t="shared" si="17"/>
        <v>07.02.11 Delitos Contra la Propiedad y el Patrimonio</v>
      </c>
      <c r="J348" t="s">
        <v>67</v>
      </c>
      <c r="K348" t="s">
        <v>1576</v>
      </c>
      <c r="L348" t="s">
        <v>1591</v>
      </c>
      <c r="M348" t="s">
        <v>1688</v>
      </c>
    </row>
    <row r="349" spans="1:13" x14ac:dyDescent="0.3">
      <c r="A349" t="str">
        <f>_xlfn.XLOOKUP(J349,Sectores[Sector],Sectores[id_Sector],FALSE)</f>
        <v>07</v>
      </c>
      <c r="B349" t="str">
        <f>_xlfn.XLOOKUP(K349,Contenido[Contenido],Contenido[id_contenido])</f>
        <v>07.02</v>
      </c>
      <c r="C349" t="str">
        <f>_xlfn.XLOOKUP(L349,Temas[Tema],Temas[id_Tema],FALSE)</f>
        <v>07.02.11</v>
      </c>
      <c r="E349" t="str">
        <f t="shared" si="15"/>
        <v>07 Delincuencia</v>
      </c>
      <c r="F349" t="str">
        <f t="shared" si="16"/>
        <v>07.02 Sentencias Dictadas por Delito</v>
      </c>
      <c r="G349" t="str">
        <f t="shared" si="17"/>
        <v>07.02.11 Delitos Contra la Propiedad y el Patrimonio</v>
      </c>
      <c r="J349" t="s">
        <v>67</v>
      </c>
      <c r="K349" t="s">
        <v>1576</v>
      </c>
      <c r="L349" t="s">
        <v>1591</v>
      </c>
      <c r="M349" t="s">
        <v>1690</v>
      </c>
    </row>
    <row r="350" spans="1:13" x14ac:dyDescent="0.3">
      <c r="A350" t="str">
        <f>_xlfn.XLOOKUP(J350,Sectores[Sector],Sectores[id_Sector],FALSE)</f>
        <v>07</v>
      </c>
      <c r="B350" t="str">
        <f>_xlfn.XLOOKUP(K350,Contenido[Contenido],Contenido[id_contenido])</f>
        <v>07.02</v>
      </c>
      <c r="C350" t="str">
        <f>_xlfn.XLOOKUP(L350,Temas[Tema],Temas[id_Tema],FALSE)</f>
        <v>07.02.11</v>
      </c>
      <c r="E350" t="str">
        <f t="shared" si="15"/>
        <v>07 Delincuencia</v>
      </c>
      <c r="F350" t="str">
        <f t="shared" si="16"/>
        <v>07.02 Sentencias Dictadas por Delito</v>
      </c>
      <c r="G350" t="str">
        <f t="shared" si="17"/>
        <v>07.02.11 Delitos Contra la Propiedad y el Patrimonio</v>
      </c>
      <c r="J350" t="s">
        <v>67</v>
      </c>
      <c r="K350" t="s">
        <v>1576</v>
      </c>
      <c r="L350" t="s">
        <v>1591</v>
      </c>
      <c r="M350" t="s">
        <v>1692</v>
      </c>
    </row>
    <row r="351" spans="1:13" x14ac:dyDescent="0.3">
      <c r="A351" t="str">
        <f>_xlfn.XLOOKUP(J351,Sectores[Sector],Sectores[id_Sector],FALSE)</f>
        <v>07</v>
      </c>
      <c r="B351" t="str">
        <f>_xlfn.XLOOKUP(K351,Contenido[Contenido],Contenido[id_contenido])</f>
        <v>07.02</v>
      </c>
      <c r="C351" t="str">
        <f>_xlfn.XLOOKUP(L351,Temas[Tema],Temas[id_Tema],FALSE)</f>
        <v>07.02.11</v>
      </c>
      <c r="E351" t="str">
        <f t="shared" si="15"/>
        <v>07 Delincuencia</v>
      </c>
      <c r="F351" t="str">
        <f t="shared" si="16"/>
        <v>07.02 Sentencias Dictadas por Delito</v>
      </c>
      <c r="G351" t="str">
        <f t="shared" si="17"/>
        <v>07.02.11 Delitos Contra la Propiedad y el Patrimonio</v>
      </c>
      <c r="J351" t="s">
        <v>67</v>
      </c>
      <c r="K351" t="s">
        <v>1576</v>
      </c>
      <c r="L351" t="s">
        <v>1591</v>
      </c>
      <c r="M351" t="s">
        <v>1733</v>
      </c>
    </row>
    <row r="352" spans="1:13" x14ac:dyDescent="0.3">
      <c r="A352" t="str">
        <f>_xlfn.XLOOKUP(J352,Sectores[Sector],Sectores[id_Sector],FALSE)</f>
        <v>07</v>
      </c>
      <c r="B352" t="str">
        <f>_xlfn.XLOOKUP(K352,Contenido[Contenido],Contenido[id_contenido])</f>
        <v>07.02</v>
      </c>
      <c r="C352" t="str">
        <f>_xlfn.XLOOKUP(L352,Temas[Tema],Temas[id_Tema],FALSE)</f>
        <v>07.02.11</v>
      </c>
      <c r="E352" t="str">
        <f t="shared" si="15"/>
        <v>07 Delincuencia</v>
      </c>
      <c r="F352" t="str">
        <f t="shared" si="16"/>
        <v>07.02 Sentencias Dictadas por Delito</v>
      </c>
      <c r="G352" t="str">
        <f t="shared" si="17"/>
        <v>07.02.11 Delitos Contra la Propiedad y el Patrimonio</v>
      </c>
      <c r="J352" t="s">
        <v>67</v>
      </c>
      <c r="K352" t="s">
        <v>1576</v>
      </c>
      <c r="L352" t="s">
        <v>1591</v>
      </c>
      <c r="M352" t="s">
        <v>1748</v>
      </c>
    </row>
    <row r="353" spans="1:13" x14ac:dyDescent="0.3">
      <c r="A353" t="str">
        <f>_xlfn.XLOOKUP(J353,Sectores[Sector],Sectores[id_Sector],FALSE)</f>
        <v>07</v>
      </c>
      <c r="B353" t="str">
        <f>_xlfn.XLOOKUP(K353,Contenido[Contenido],Contenido[id_contenido])</f>
        <v>07.02</v>
      </c>
      <c r="C353" t="str">
        <f>_xlfn.XLOOKUP(L353,Temas[Tema],Temas[id_Tema],FALSE)</f>
        <v>07.02.11</v>
      </c>
      <c r="E353" t="str">
        <f t="shared" si="15"/>
        <v>07 Delincuencia</v>
      </c>
      <c r="F353" t="str">
        <f t="shared" si="16"/>
        <v>07.02 Sentencias Dictadas por Delito</v>
      </c>
      <c r="G353" t="str">
        <f t="shared" si="17"/>
        <v>07.02.11 Delitos Contra la Propiedad y el Patrimonio</v>
      </c>
      <c r="J353" t="s">
        <v>67</v>
      </c>
      <c r="K353" t="s">
        <v>1576</v>
      </c>
      <c r="L353" t="s">
        <v>1591</v>
      </c>
      <c r="M353" t="s">
        <v>1827</v>
      </c>
    </row>
    <row r="354" spans="1:13" x14ac:dyDescent="0.3">
      <c r="A354" t="str">
        <f>_xlfn.XLOOKUP(J354,Sectores[Sector],Sectores[id_Sector],FALSE)</f>
        <v>07</v>
      </c>
      <c r="B354" t="str">
        <f>_xlfn.XLOOKUP(K354,Contenido[Contenido],Contenido[id_contenido])</f>
        <v>07.02</v>
      </c>
      <c r="C354" t="str">
        <f>_xlfn.XLOOKUP(L354,Temas[Tema],Temas[id_Tema],FALSE)</f>
        <v>07.02.11</v>
      </c>
      <c r="E354" t="str">
        <f t="shared" si="15"/>
        <v>07 Delincuencia</v>
      </c>
      <c r="F354" t="str">
        <f t="shared" si="16"/>
        <v>07.02 Sentencias Dictadas por Delito</v>
      </c>
      <c r="G354" t="str">
        <f t="shared" si="17"/>
        <v>07.02.11 Delitos Contra la Propiedad y el Patrimonio</v>
      </c>
      <c r="J354" t="s">
        <v>67</v>
      </c>
      <c r="K354" t="s">
        <v>1576</v>
      </c>
      <c r="L354" t="s">
        <v>1591</v>
      </c>
      <c r="M354" t="s">
        <v>1829</v>
      </c>
    </row>
    <row r="355" spans="1:13" x14ac:dyDescent="0.3">
      <c r="A355" t="str">
        <f>_xlfn.XLOOKUP(J355,Sectores[Sector],Sectores[id_Sector],FALSE)</f>
        <v>07</v>
      </c>
      <c r="B355" t="str">
        <f>_xlfn.XLOOKUP(K355,Contenido[Contenido],Contenido[id_contenido])</f>
        <v>07.02</v>
      </c>
      <c r="C355" t="str">
        <f>_xlfn.XLOOKUP(L355,Temas[Tema],Temas[id_Tema],FALSE)</f>
        <v>07.02.11</v>
      </c>
      <c r="E355" t="str">
        <f t="shared" si="15"/>
        <v>07 Delincuencia</v>
      </c>
      <c r="F355" t="str">
        <f t="shared" si="16"/>
        <v>07.02 Sentencias Dictadas por Delito</v>
      </c>
      <c r="G355" t="str">
        <f t="shared" si="17"/>
        <v>07.02.11 Delitos Contra la Propiedad y el Patrimonio</v>
      </c>
      <c r="J355" t="s">
        <v>67</v>
      </c>
      <c r="K355" t="s">
        <v>1576</v>
      </c>
      <c r="L355" t="s">
        <v>1591</v>
      </c>
      <c r="M355" t="s">
        <v>1831</v>
      </c>
    </row>
    <row r="356" spans="1:13" x14ac:dyDescent="0.3">
      <c r="A356" t="str">
        <f>_xlfn.XLOOKUP(J356,Sectores[Sector],Sectores[id_Sector],FALSE)</f>
        <v>07</v>
      </c>
      <c r="B356" t="str">
        <f>_xlfn.XLOOKUP(K356,Contenido[Contenido],Contenido[id_contenido])</f>
        <v>07.02</v>
      </c>
      <c r="C356" t="str">
        <f>_xlfn.XLOOKUP(L356,Temas[Tema],Temas[id_Tema],FALSE)</f>
        <v>07.02.11</v>
      </c>
      <c r="E356" t="str">
        <f t="shared" si="15"/>
        <v>07 Delincuencia</v>
      </c>
      <c r="F356" t="str">
        <f t="shared" si="16"/>
        <v>07.02 Sentencias Dictadas por Delito</v>
      </c>
      <c r="G356" t="str">
        <f t="shared" si="17"/>
        <v>07.02.11 Delitos Contra la Propiedad y el Patrimonio</v>
      </c>
      <c r="J356" t="s">
        <v>67</v>
      </c>
      <c r="K356" t="s">
        <v>1576</v>
      </c>
      <c r="L356" t="s">
        <v>1591</v>
      </c>
      <c r="M356" t="s">
        <v>1833</v>
      </c>
    </row>
    <row r="357" spans="1:13" x14ac:dyDescent="0.3">
      <c r="A357" t="str">
        <f>_xlfn.XLOOKUP(J357,Sectores[Sector],Sectores[id_Sector],FALSE)</f>
        <v>07</v>
      </c>
      <c r="B357" t="str">
        <f>_xlfn.XLOOKUP(K357,Contenido[Contenido],Contenido[id_contenido])</f>
        <v>07.02</v>
      </c>
      <c r="C357" t="str">
        <f>_xlfn.XLOOKUP(L357,Temas[Tema],Temas[id_Tema],FALSE)</f>
        <v>07.02.11</v>
      </c>
      <c r="E357" t="str">
        <f t="shared" si="15"/>
        <v>07 Delincuencia</v>
      </c>
      <c r="F357" t="str">
        <f t="shared" si="16"/>
        <v>07.02 Sentencias Dictadas por Delito</v>
      </c>
      <c r="G357" t="str">
        <f t="shared" si="17"/>
        <v>07.02.11 Delitos Contra la Propiedad y el Patrimonio</v>
      </c>
      <c r="J357" t="s">
        <v>67</v>
      </c>
      <c r="K357" t="s">
        <v>1576</v>
      </c>
      <c r="L357" t="s">
        <v>1591</v>
      </c>
      <c r="M357" t="s">
        <v>1835</v>
      </c>
    </row>
    <row r="358" spans="1:13" x14ac:dyDescent="0.3">
      <c r="A358" t="str">
        <f>_xlfn.XLOOKUP(J358,Sectores[Sector],Sectores[id_Sector],FALSE)</f>
        <v>07</v>
      </c>
      <c r="B358" t="str">
        <f>_xlfn.XLOOKUP(K358,Contenido[Contenido],Contenido[id_contenido])</f>
        <v>07.02</v>
      </c>
      <c r="C358" t="str">
        <f>_xlfn.XLOOKUP(L358,Temas[Tema],Temas[id_Tema],FALSE)</f>
        <v>07.02.11</v>
      </c>
      <c r="E358" t="str">
        <f t="shared" si="15"/>
        <v>07 Delincuencia</v>
      </c>
      <c r="F358" t="str">
        <f t="shared" si="16"/>
        <v>07.02 Sentencias Dictadas por Delito</v>
      </c>
      <c r="G358" t="str">
        <f t="shared" si="17"/>
        <v>07.02.11 Delitos Contra la Propiedad y el Patrimonio</v>
      </c>
      <c r="J358" t="s">
        <v>67</v>
      </c>
      <c r="K358" t="s">
        <v>1576</v>
      </c>
      <c r="L358" t="s">
        <v>1591</v>
      </c>
      <c r="M358" t="s">
        <v>1837</v>
      </c>
    </row>
    <row r="359" spans="1:13" x14ac:dyDescent="0.3">
      <c r="A359" t="str">
        <f>_xlfn.XLOOKUP(J359,Sectores[Sector],Sectores[id_Sector],FALSE)</f>
        <v>07</v>
      </c>
      <c r="B359" t="str">
        <f>_xlfn.XLOOKUP(K359,Contenido[Contenido],Contenido[id_contenido])</f>
        <v>07.02</v>
      </c>
      <c r="C359" t="str">
        <f>_xlfn.XLOOKUP(L359,Temas[Tema],Temas[id_Tema],FALSE)</f>
        <v>07.02.11</v>
      </c>
      <c r="E359" t="str">
        <f t="shared" si="15"/>
        <v>07 Delincuencia</v>
      </c>
      <c r="F359" t="str">
        <f t="shared" si="16"/>
        <v>07.02 Sentencias Dictadas por Delito</v>
      </c>
      <c r="G359" t="str">
        <f t="shared" si="17"/>
        <v>07.02.11 Delitos Contra la Propiedad y el Patrimonio</v>
      </c>
      <c r="J359" t="s">
        <v>67</v>
      </c>
      <c r="K359" t="s">
        <v>1576</v>
      </c>
      <c r="L359" t="s">
        <v>1591</v>
      </c>
      <c r="M359" t="s">
        <v>1860</v>
      </c>
    </row>
    <row r="360" spans="1:13" x14ac:dyDescent="0.3">
      <c r="A360" t="str">
        <f>_xlfn.XLOOKUP(J360,Sectores[Sector],Sectores[id_Sector],FALSE)</f>
        <v>07</v>
      </c>
      <c r="B360" t="str">
        <f>_xlfn.XLOOKUP(K360,Contenido[Contenido],Contenido[id_contenido])</f>
        <v>07.02</v>
      </c>
      <c r="C360" t="str">
        <f>_xlfn.XLOOKUP(L360,Temas[Tema],Temas[id_Tema],FALSE)</f>
        <v>07.02.11</v>
      </c>
      <c r="E360" t="str">
        <f t="shared" si="15"/>
        <v>07 Delincuencia</v>
      </c>
      <c r="F360" t="str">
        <f t="shared" si="16"/>
        <v>07.02 Sentencias Dictadas por Delito</v>
      </c>
      <c r="G360" t="str">
        <f t="shared" si="17"/>
        <v>07.02.11 Delitos Contra la Propiedad y el Patrimonio</v>
      </c>
      <c r="J360" t="s">
        <v>67</v>
      </c>
      <c r="K360" t="s">
        <v>1576</v>
      </c>
      <c r="L360" t="s">
        <v>1591</v>
      </c>
      <c r="M360" t="s">
        <v>1862</v>
      </c>
    </row>
    <row r="361" spans="1:13" x14ac:dyDescent="0.3">
      <c r="A361" t="str">
        <f>_xlfn.XLOOKUP(J361,Sectores[Sector],Sectores[id_Sector],FALSE)</f>
        <v>07</v>
      </c>
      <c r="B361" t="str">
        <f>_xlfn.XLOOKUP(K361,Contenido[Contenido],Contenido[id_contenido])</f>
        <v>07.02</v>
      </c>
      <c r="C361" t="str">
        <f>_xlfn.XLOOKUP(L361,Temas[Tema],Temas[id_Tema],FALSE)</f>
        <v>07.02.11</v>
      </c>
      <c r="E361" t="str">
        <f t="shared" si="15"/>
        <v>07 Delincuencia</v>
      </c>
      <c r="F361" t="str">
        <f t="shared" si="16"/>
        <v>07.02 Sentencias Dictadas por Delito</v>
      </c>
      <c r="G361" t="str">
        <f t="shared" si="17"/>
        <v>07.02.11 Delitos Contra la Propiedad y el Patrimonio</v>
      </c>
      <c r="J361" t="s">
        <v>67</v>
      </c>
      <c r="K361" t="s">
        <v>1576</v>
      </c>
      <c r="L361" t="s">
        <v>1591</v>
      </c>
      <c r="M361" t="s">
        <v>1873</v>
      </c>
    </row>
    <row r="362" spans="1:13" x14ac:dyDescent="0.3">
      <c r="A362" t="str">
        <f>_xlfn.XLOOKUP(J362,Sectores[Sector],Sectores[id_Sector],FALSE)</f>
        <v>07</v>
      </c>
      <c r="B362" t="str">
        <f>_xlfn.XLOOKUP(K362,Contenido[Contenido],Contenido[id_contenido])</f>
        <v>07.02</v>
      </c>
      <c r="C362" t="str">
        <f>_xlfn.XLOOKUP(L362,Temas[Tema],Temas[id_Tema],FALSE)</f>
        <v>07.02.11</v>
      </c>
      <c r="E362" t="str">
        <f t="shared" si="15"/>
        <v>07 Delincuencia</v>
      </c>
      <c r="F362" t="str">
        <f t="shared" si="16"/>
        <v>07.02 Sentencias Dictadas por Delito</v>
      </c>
      <c r="G362" t="str">
        <f t="shared" si="17"/>
        <v>07.02.11 Delitos Contra la Propiedad y el Patrimonio</v>
      </c>
      <c r="J362" t="s">
        <v>67</v>
      </c>
      <c r="K362" t="s">
        <v>1576</v>
      </c>
      <c r="L362" t="s">
        <v>1591</v>
      </c>
      <c r="M362" t="s">
        <v>1889</v>
      </c>
    </row>
    <row r="363" spans="1:13" x14ac:dyDescent="0.3">
      <c r="A363" t="str">
        <f>_xlfn.XLOOKUP(J363,Sectores[Sector],Sectores[id_Sector],FALSE)</f>
        <v>07</v>
      </c>
      <c r="B363" t="str">
        <f>_xlfn.XLOOKUP(K363,Contenido[Contenido],Contenido[id_contenido])</f>
        <v>07.02</v>
      </c>
      <c r="C363" t="str">
        <f>_xlfn.XLOOKUP(L363,Temas[Tema],Temas[id_Tema],FALSE)</f>
        <v>07.02.11</v>
      </c>
      <c r="E363" t="str">
        <f t="shared" si="15"/>
        <v>07 Delincuencia</v>
      </c>
      <c r="F363" t="str">
        <f t="shared" si="16"/>
        <v>07.02 Sentencias Dictadas por Delito</v>
      </c>
      <c r="G363" t="str">
        <f t="shared" si="17"/>
        <v>07.02.11 Delitos Contra la Propiedad y el Patrimonio</v>
      </c>
      <c r="J363" t="s">
        <v>67</v>
      </c>
      <c r="K363" t="s">
        <v>1576</v>
      </c>
      <c r="L363" t="s">
        <v>1591</v>
      </c>
      <c r="M363" t="s">
        <v>2061</v>
      </c>
    </row>
    <row r="364" spans="1:13" x14ac:dyDescent="0.3">
      <c r="A364" t="str">
        <f>_xlfn.XLOOKUP(J364,Sectores[Sector],Sectores[id_Sector],FALSE)</f>
        <v>07</v>
      </c>
      <c r="B364" t="str">
        <f>_xlfn.XLOOKUP(K364,Contenido[Contenido],Contenido[id_contenido])</f>
        <v>07.02</v>
      </c>
      <c r="C364" t="str">
        <f>_xlfn.XLOOKUP(L364,Temas[Tema],Temas[id_Tema],FALSE)</f>
        <v>07.02.11</v>
      </c>
      <c r="E364" t="str">
        <f t="shared" si="15"/>
        <v>07 Delincuencia</v>
      </c>
      <c r="F364" t="str">
        <f t="shared" si="16"/>
        <v>07.02 Sentencias Dictadas por Delito</v>
      </c>
      <c r="G364" t="str">
        <f t="shared" si="17"/>
        <v>07.02.11 Delitos Contra la Propiedad y el Patrimonio</v>
      </c>
      <c r="J364" t="s">
        <v>67</v>
      </c>
      <c r="K364" t="s">
        <v>1576</v>
      </c>
      <c r="L364" t="s">
        <v>1591</v>
      </c>
      <c r="M364" t="s">
        <v>2131</v>
      </c>
    </row>
    <row r="365" spans="1:13" x14ac:dyDescent="0.3">
      <c r="A365" t="str">
        <f>_xlfn.XLOOKUP(J365,Sectores[Sector],Sectores[id_Sector],FALSE)</f>
        <v>07</v>
      </c>
      <c r="B365" t="str">
        <f>_xlfn.XLOOKUP(K365,Contenido[Contenido],Contenido[id_contenido])</f>
        <v>07.02</v>
      </c>
      <c r="C365" t="str">
        <f>_xlfn.XLOOKUP(L365,Temas[Tema],Temas[id_Tema],FALSE)</f>
        <v>07.02.11</v>
      </c>
      <c r="E365" t="str">
        <f t="shared" si="15"/>
        <v>07 Delincuencia</v>
      </c>
      <c r="F365" t="str">
        <f t="shared" si="16"/>
        <v>07.02 Sentencias Dictadas por Delito</v>
      </c>
      <c r="G365" t="str">
        <f t="shared" si="17"/>
        <v>07.02.11 Delitos Contra la Propiedad y el Patrimonio</v>
      </c>
      <c r="J365" t="s">
        <v>67</v>
      </c>
      <c r="K365" t="s">
        <v>1576</v>
      </c>
      <c r="L365" t="s">
        <v>1591</v>
      </c>
      <c r="M365" t="s">
        <v>2264</v>
      </c>
    </row>
    <row r="366" spans="1:13" x14ac:dyDescent="0.3">
      <c r="A366" t="str">
        <f>_xlfn.XLOOKUP(J366,Sectores[Sector],Sectores[id_Sector],FALSE)</f>
        <v>07</v>
      </c>
      <c r="B366" t="str">
        <f>_xlfn.XLOOKUP(K366,Contenido[Contenido],Contenido[id_contenido])</f>
        <v>07.02</v>
      </c>
      <c r="C366" t="str">
        <f>_xlfn.XLOOKUP(L366,Temas[Tema],Temas[id_Tema],FALSE)</f>
        <v>07.02.11</v>
      </c>
      <c r="E366" t="str">
        <f t="shared" si="15"/>
        <v>07 Delincuencia</v>
      </c>
      <c r="F366" t="str">
        <f t="shared" si="16"/>
        <v>07.02 Sentencias Dictadas por Delito</v>
      </c>
      <c r="G366" t="str">
        <f t="shared" si="17"/>
        <v>07.02.11 Delitos Contra la Propiedad y el Patrimonio</v>
      </c>
      <c r="J366" t="s">
        <v>67</v>
      </c>
      <c r="K366" t="s">
        <v>1576</v>
      </c>
      <c r="L366" t="s">
        <v>1591</v>
      </c>
      <c r="M366" t="s">
        <v>2268</v>
      </c>
    </row>
    <row r="367" spans="1:13" x14ac:dyDescent="0.3">
      <c r="A367" t="str">
        <f>_xlfn.XLOOKUP(J367,Sectores[Sector],Sectores[id_Sector],FALSE)</f>
        <v>07</v>
      </c>
      <c r="B367" t="str">
        <f>_xlfn.XLOOKUP(K367,Contenido[Contenido],Contenido[id_contenido])</f>
        <v>07.02</v>
      </c>
      <c r="C367" t="str">
        <f>_xlfn.XLOOKUP(L367,Temas[Tema],Temas[id_Tema],FALSE)</f>
        <v>07.02.11</v>
      </c>
      <c r="E367" t="str">
        <f t="shared" si="15"/>
        <v>07 Delincuencia</v>
      </c>
      <c r="F367" t="str">
        <f t="shared" si="16"/>
        <v>07.02 Sentencias Dictadas por Delito</v>
      </c>
      <c r="G367" t="str">
        <f t="shared" si="17"/>
        <v>07.02.11 Delitos Contra la Propiedad y el Patrimonio</v>
      </c>
      <c r="J367" t="s">
        <v>67</v>
      </c>
      <c r="K367" t="s">
        <v>1576</v>
      </c>
      <c r="L367" t="s">
        <v>1591</v>
      </c>
      <c r="M367" t="s">
        <v>2272</v>
      </c>
    </row>
    <row r="368" spans="1:13" x14ac:dyDescent="0.3">
      <c r="A368" t="str">
        <f>_xlfn.XLOOKUP(J368,Sectores[Sector],Sectores[id_Sector],FALSE)</f>
        <v>07</v>
      </c>
      <c r="B368" t="str">
        <f>_xlfn.XLOOKUP(K368,Contenido[Contenido],Contenido[id_contenido])</f>
        <v>07.02</v>
      </c>
      <c r="C368" t="str">
        <f>_xlfn.XLOOKUP(L368,Temas[Tema],Temas[id_Tema],FALSE)</f>
        <v>07.02.11</v>
      </c>
      <c r="E368" t="str">
        <f t="shared" si="15"/>
        <v>07 Delincuencia</v>
      </c>
      <c r="F368" t="str">
        <f t="shared" si="16"/>
        <v>07.02 Sentencias Dictadas por Delito</v>
      </c>
      <c r="G368" t="str">
        <f t="shared" si="17"/>
        <v>07.02.11 Delitos Contra la Propiedad y el Patrimonio</v>
      </c>
      <c r="J368" t="s">
        <v>67</v>
      </c>
      <c r="K368" t="s">
        <v>1576</v>
      </c>
      <c r="L368" t="s">
        <v>1591</v>
      </c>
      <c r="M368" t="s">
        <v>2497</v>
      </c>
    </row>
    <row r="369" spans="1:13" x14ac:dyDescent="0.3">
      <c r="A369" t="str">
        <f>_xlfn.XLOOKUP(J369,Sectores[Sector],Sectores[id_Sector],FALSE)</f>
        <v>07</v>
      </c>
      <c r="B369" t="str">
        <f>_xlfn.XLOOKUP(K369,Contenido[Contenido],Contenido[id_contenido])</f>
        <v>07.02</v>
      </c>
      <c r="C369" t="str">
        <f>_xlfn.XLOOKUP(L369,Temas[Tema],Temas[id_Tema],FALSE)</f>
        <v>07.02.11</v>
      </c>
      <c r="E369" t="str">
        <f t="shared" si="15"/>
        <v>07 Delincuencia</v>
      </c>
      <c r="F369" t="str">
        <f t="shared" si="16"/>
        <v>07.02 Sentencias Dictadas por Delito</v>
      </c>
      <c r="G369" t="str">
        <f t="shared" si="17"/>
        <v>07.02.11 Delitos Contra la Propiedad y el Patrimonio</v>
      </c>
      <c r="J369" t="s">
        <v>67</v>
      </c>
      <c r="K369" t="s">
        <v>1576</v>
      </c>
      <c r="L369" t="s">
        <v>1591</v>
      </c>
      <c r="M369" t="s">
        <v>2499</v>
      </c>
    </row>
    <row r="370" spans="1:13" x14ac:dyDescent="0.3">
      <c r="A370" t="str">
        <f>_xlfn.XLOOKUP(J370,Sectores[Sector],Sectores[id_Sector],FALSE)</f>
        <v>07</v>
      </c>
      <c r="B370" t="str">
        <f>_xlfn.XLOOKUP(K370,Contenido[Contenido],Contenido[id_contenido])</f>
        <v>07.02</v>
      </c>
      <c r="C370" t="str">
        <f>_xlfn.XLOOKUP(L370,Temas[Tema],Temas[id_Tema],FALSE)</f>
        <v>07.02.11</v>
      </c>
      <c r="E370" t="str">
        <f t="shared" si="15"/>
        <v>07 Delincuencia</v>
      </c>
      <c r="F370" t="str">
        <f t="shared" si="16"/>
        <v>07.02 Sentencias Dictadas por Delito</v>
      </c>
      <c r="G370" t="str">
        <f t="shared" si="17"/>
        <v>07.02.11 Delitos Contra la Propiedad y el Patrimonio</v>
      </c>
      <c r="J370" t="s">
        <v>67</v>
      </c>
      <c r="K370" t="s">
        <v>1576</v>
      </c>
      <c r="L370" t="s">
        <v>1591</v>
      </c>
      <c r="M370" t="s">
        <v>2503</v>
      </c>
    </row>
    <row r="371" spans="1:13" x14ac:dyDescent="0.3">
      <c r="A371" t="str">
        <f>_xlfn.XLOOKUP(J371,Sectores[Sector],Sectores[id_Sector],FALSE)</f>
        <v>07</v>
      </c>
      <c r="B371" t="str">
        <f>_xlfn.XLOOKUP(K371,Contenido[Contenido],Contenido[id_contenido])</f>
        <v>07.02</v>
      </c>
      <c r="C371" t="str">
        <f>_xlfn.XLOOKUP(L371,Temas[Tema],Temas[id_Tema],FALSE)</f>
        <v>07.02.11</v>
      </c>
      <c r="E371" t="str">
        <f t="shared" si="15"/>
        <v>07 Delincuencia</v>
      </c>
      <c r="F371" t="str">
        <f t="shared" si="16"/>
        <v>07.02 Sentencias Dictadas por Delito</v>
      </c>
      <c r="G371" t="str">
        <f t="shared" si="17"/>
        <v>07.02.11 Delitos Contra la Propiedad y el Patrimonio</v>
      </c>
      <c r="J371" t="s">
        <v>67</v>
      </c>
      <c r="K371" t="s">
        <v>1576</v>
      </c>
      <c r="L371" t="s">
        <v>1591</v>
      </c>
      <c r="M371" t="s">
        <v>2505</v>
      </c>
    </row>
    <row r="372" spans="1:13" x14ac:dyDescent="0.3">
      <c r="A372" t="str">
        <f>_xlfn.XLOOKUP(J372,Sectores[Sector],Sectores[id_Sector],FALSE)</f>
        <v>07</v>
      </c>
      <c r="B372" t="str">
        <f>_xlfn.XLOOKUP(K372,Contenido[Contenido],Contenido[id_contenido])</f>
        <v>07.02</v>
      </c>
      <c r="C372" t="str">
        <f>_xlfn.XLOOKUP(L372,Temas[Tema],Temas[id_Tema],FALSE)</f>
        <v>07.02.11</v>
      </c>
      <c r="E372" t="str">
        <f t="shared" si="15"/>
        <v>07 Delincuencia</v>
      </c>
      <c r="F372" t="str">
        <f t="shared" si="16"/>
        <v>07.02 Sentencias Dictadas por Delito</v>
      </c>
      <c r="G372" t="str">
        <f t="shared" si="17"/>
        <v>07.02.11 Delitos Contra la Propiedad y el Patrimonio</v>
      </c>
      <c r="J372" t="s">
        <v>67</v>
      </c>
      <c r="K372" t="s">
        <v>1576</v>
      </c>
      <c r="L372" t="s">
        <v>1591</v>
      </c>
      <c r="M372" t="s">
        <v>2507</v>
      </c>
    </row>
    <row r="373" spans="1:13" x14ac:dyDescent="0.3">
      <c r="A373" t="str">
        <f>_xlfn.XLOOKUP(J373,Sectores[Sector],Sectores[id_Sector],FALSE)</f>
        <v>07</v>
      </c>
      <c r="B373" t="str">
        <f>_xlfn.XLOOKUP(K373,Contenido[Contenido],Contenido[id_contenido])</f>
        <v>07.02</v>
      </c>
      <c r="C373" t="str">
        <f>_xlfn.XLOOKUP(L373,Temas[Tema],Temas[id_Tema],FALSE)</f>
        <v>07.02.11</v>
      </c>
      <c r="E373" t="str">
        <f t="shared" si="15"/>
        <v>07 Delincuencia</v>
      </c>
      <c r="F373" t="str">
        <f t="shared" si="16"/>
        <v>07.02 Sentencias Dictadas por Delito</v>
      </c>
      <c r="G373" t="str">
        <f t="shared" si="17"/>
        <v>07.02.11 Delitos Contra la Propiedad y el Patrimonio</v>
      </c>
      <c r="J373" t="s">
        <v>67</v>
      </c>
      <c r="K373" t="s">
        <v>1576</v>
      </c>
      <c r="L373" t="s">
        <v>1591</v>
      </c>
      <c r="M373" t="s">
        <v>2509</v>
      </c>
    </row>
    <row r="374" spans="1:13" x14ac:dyDescent="0.3">
      <c r="A374" t="str">
        <f>_xlfn.XLOOKUP(J374,Sectores[Sector],Sectores[id_Sector],FALSE)</f>
        <v>07</v>
      </c>
      <c r="B374" t="str">
        <f>_xlfn.XLOOKUP(K374,Contenido[Contenido],Contenido[id_contenido])</f>
        <v>07.02</v>
      </c>
      <c r="C374" t="str">
        <f>_xlfn.XLOOKUP(L374,Temas[Tema],Temas[id_Tema],FALSE)</f>
        <v>07.02.11</v>
      </c>
      <c r="E374" t="str">
        <f t="shared" si="15"/>
        <v>07 Delincuencia</v>
      </c>
      <c r="F374" t="str">
        <f t="shared" si="16"/>
        <v>07.02 Sentencias Dictadas por Delito</v>
      </c>
      <c r="G374" t="str">
        <f t="shared" si="17"/>
        <v>07.02.11 Delitos Contra la Propiedad y el Patrimonio</v>
      </c>
      <c r="J374" t="s">
        <v>67</v>
      </c>
      <c r="K374" t="s">
        <v>1576</v>
      </c>
      <c r="L374" t="s">
        <v>1591</v>
      </c>
      <c r="M374" t="s">
        <v>2511</v>
      </c>
    </row>
    <row r="375" spans="1:13" x14ac:dyDescent="0.3">
      <c r="A375" t="str">
        <f>_xlfn.XLOOKUP(J375,Sectores[Sector],Sectores[id_Sector],FALSE)</f>
        <v>07</v>
      </c>
      <c r="B375" t="str">
        <f>_xlfn.XLOOKUP(K375,Contenido[Contenido],Contenido[id_contenido])</f>
        <v>07.02</v>
      </c>
      <c r="C375" t="str">
        <f>_xlfn.XLOOKUP(L375,Temas[Tema],Temas[id_Tema],FALSE)</f>
        <v>07.02.11</v>
      </c>
      <c r="E375" t="str">
        <f t="shared" si="15"/>
        <v>07 Delincuencia</v>
      </c>
      <c r="F375" t="str">
        <f t="shared" si="16"/>
        <v>07.02 Sentencias Dictadas por Delito</v>
      </c>
      <c r="G375" t="str">
        <f t="shared" si="17"/>
        <v>07.02.11 Delitos Contra la Propiedad y el Patrimonio</v>
      </c>
      <c r="J375" t="s">
        <v>67</v>
      </c>
      <c r="K375" t="s">
        <v>1576</v>
      </c>
      <c r="L375" t="s">
        <v>1591</v>
      </c>
      <c r="M375" t="s">
        <v>2513</v>
      </c>
    </row>
    <row r="376" spans="1:13" x14ac:dyDescent="0.3">
      <c r="A376" t="str">
        <f>_xlfn.XLOOKUP(J376,Sectores[Sector],Sectores[id_Sector],FALSE)</f>
        <v>07</v>
      </c>
      <c r="B376" t="str">
        <f>_xlfn.XLOOKUP(K376,Contenido[Contenido],Contenido[id_contenido])</f>
        <v>07.02</v>
      </c>
      <c r="C376" t="str">
        <f>_xlfn.XLOOKUP(L376,Temas[Tema],Temas[id_Tema],FALSE)</f>
        <v>07.02.11</v>
      </c>
      <c r="E376" t="str">
        <f t="shared" si="15"/>
        <v>07 Delincuencia</v>
      </c>
      <c r="F376" t="str">
        <f t="shared" si="16"/>
        <v>07.02 Sentencias Dictadas por Delito</v>
      </c>
      <c r="G376" t="str">
        <f t="shared" si="17"/>
        <v>07.02.11 Delitos Contra la Propiedad y el Patrimonio</v>
      </c>
      <c r="J376" t="s">
        <v>67</v>
      </c>
      <c r="K376" t="s">
        <v>1576</v>
      </c>
      <c r="L376" t="s">
        <v>1591</v>
      </c>
      <c r="M376" t="s">
        <v>2515</v>
      </c>
    </row>
    <row r="377" spans="1:13" x14ac:dyDescent="0.3">
      <c r="A377" t="str">
        <f>_xlfn.XLOOKUP(J377,Sectores[Sector],Sectores[id_Sector],FALSE)</f>
        <v>07</v>
      </c>
      <c r="B377" t="str">
        <f>_xlfn.XLOOKUP(K377,Contenido[Contenido],Contenido[id_contenido])</f>
        <v>07.02</v>
      </c>
      <c r="C377" t="str">
        <f>_xlfn.XLOOKUP(L377,Temas[Tema],Temas[id_Tema],FALSE)</f>
        <v>07.02.11</v>
      </c>
      <c r="E377" t="str">
        <f t="shared" si="15"/>
        <v>07 Delincuencia</v>
      </c>
      <c r="F377" t="str">
        <f t="shared" si="16"/>
        <v>07.02 Sentencias Dictadas por Delito</v>
      </c>
      <c r="G377" t="str">
        <f t="shared" si="17"/>
        <v>07.02.11 Delitos Contra la Propiedad y el Patrimonio</v>
      </c>
      <c r="J377" t="s">
        <v>67</v>
      </c>
      <c r="K377" t="s">
        <v>1576</v>
      </c>
      <c r="L377" t="s">
        <v>1591</v>
      </c>
      <c r="M377" t="s">
        <v>2517</v>
      </c>
    </row>
    <row r="378" spans="1:13" x14ac:dyDescent="0.3">
      <c r="A378" t="str">
        <f>_xlfn.XLOOKUP(J378,Sectores[Sector],Sectores[id_Sector],FALSE)</f>
        <v>07</v>
      </c>
      <c r="B378" t="str">
        <f>_xlfn.XLOOKUP(K378,Contenido[Contenido],Contenido[id_contenido])</f>
        <v>07.02</v>
      </c>
      <c r="C378" t="str">
        <f>_xlfn.XLOOKUP(L378,Temas[Tema],Temas[id_Tema],FALSE)</f>
        <v>07.02.11</v>
      </c>
      <c r="E378" t="str">
        <f t="shared" si="15"/>
        <v>07 Delincuencia</v>
      </c>
      <c r="F378" t="str">
        <f t="shared" si="16"/>
        <v>07.02 Sentencias Dictadas por Delito</v>
      </c>
      <c r="G378" t="str">
        <f t="shared" si="17"/>
        <v>07.02.11 Delitos Contra la Propiedad y el Patrimonio</v>
      </c>
      <c r="J378" t="s">
        <v>67</v>
      </c>
      <c r="K378" t="s">
        <v>1576</v>
      </c>
      <c r="L378" t="s">
        <v>1591</v>
      </c>
      <c r="M378" t="s">
        <v>2528</v>
      </c>
    </row>
    <row r="379" spans="1:13" x14ac:dyDescent="0.3">
      <c r="A379" t="str">
        <f>_xlfn.XLOOKUP(J379,Sectores[Sector],Sectores[id_Sector],FALSE)</f>
        <v>07</v>
      </c>
      <c r="B379" t="str">
        <f>_xlfn.XLOOKUP(K379,Contenido[Contenido],Contenido[id_contenido])</f>
        <v>07.02</v>
      </c>
      <c r="C379" t="str">
        <f>_xlfn.XLOOKUP(L379,Temas[Tema],Temas[id_Tema],FALSE)</f>
        <v>07.02.11</v>
      </c>
      <c r="E379" t="str">
        <f t="shared" si="15"/>
        <v>07 Delincuencia</v>
      </c>
      <c r="F379" t="str">
        <f t="shared" si="16"/>
        <v>07.02 Sentencias Dictadas por Delito</v>
      </c>
      <c r="G379" t="str">
        <f t="shared" si="17"/>
        <v>07.02.11 Delitos Contra la Propiedad y el Patrimonio</v>
      </c>
      <c r="J379" t="s">
        <v>67</v>
      </c>
      <c r="K379" t="s">
        <v>1576</v>
      </c>
      <c r="L379" t="s">
        <v>1591</v>
      </c>
      <c r="M379" t="s">
        <v>2530</v>
      </c>
    </row>
    <row r="380" spans="1:13" x14ac:dyDescent="0.3">
      <c r="A380" t="str">
        <f>_xlfn.XLOOKUP(J380,Sectores[Sector],Sectores[id_Sector],FALSE)</f>
        <v>07</v>
      </c>
      <c r="B380" t="str">
        <f>_xlfn.XLOOKUP(K380,Contenido[Contenido],Contenido[id_contenido])</f>
        <v>07.02</v>
      </c>
      <c r="C380" t="str">
        <f>_xlfn.XLOOKUP(L380,Temas[Tema],Temas[id_Tema],FALSE)</f>
        <v>07.02.11</v>
      </c>
      <c r="E380" t="str">
        <f t="shared" si="15"/>
        <v>07 Delincuencia</v>
      </c>
      <c r="F380" t="str">
        <f t="shared" si="16"/>
        <v>07.02 Sentencias Dictadas por Delito</v>
      </c>
      <c r="G380" t="str">
        <f t="shared" si="17"/>
        <v>07.02.11 Delitos Contra la Propiedad y el Patrimonio</v>
      </c>
      <c r="J380" t="s">
        <v>67</v>
      </c>
      <c r="K380" t="s">
        <v>1576</v>
      </c>
      <c r="L380" t="s">
        <v>1591</v>
      </c>
      <c r="M380" t="s">
        <v>2532</v>
      </c>
    </row>
    <row r="381" spans="1:13" x14ac:dyDescent="0.3">
      <c r="A381" t="str">
        <f>_xlfn.XLOOKUP(J381,Sectores[Sector],Sectores[id_Sector],FALSE)</f>
        <v>07</v>
      </c>
      <c r="B381" t="str">
        <f>_xlfn.XLOOKUP(K381,Contenido[Contenido],Contenido[id_contenido])</f>
        <v>07.02</v>
      </c>
      <c r="C381" t="str">
        <f>_xlfn.XLOOKUP(L381,Temas[Tema],Temas[id_Tema],FALSE)</f>
        <v>07.02.12</v>
      </c>
      <c r="E381" t="str">
        <f t="shared" si="15"/>
        <v>07 Delincuencia</v>
      </c>
      <c r="F381" t="str">
        <f t="shared" si="16"/>
        <v>07.02 Sentencias Dictadas por Delito</v>
      </c>
      <c r="G381" t="str">
        <f t="shared" si="17"/>
        <v>07.02.12 Delitos Contra la Salud Pública</v>
      </c>
      <c r="J381" t="s">
        <v>67</v>
      </c>
      <c r="K381" t="s">
        <v>1576</v>
      </c>
      <c r="L381" t="s">
        <v>1798</v>
      </c>
      <c r="M381" t="s">
        <v>1799</v>
      </c>
    </row>
    <row r="382" spans="1:13" x14ac:dyDescent="0.3">
      <c r="A382" t="str">
        <f>_xlfn.XLOOKUP(J382,Sectores[Sector],Sectores[id_Sector],FALSE)</f>
        <v>07</v>
      </c>
      <c r="B382" t="str">
        <f>_xlfn.XLOOKUP(K382,Contenido[Contenido],Contenido[id_contenido])</f>
        <v>07.02</v>
      </c>
      <c r="C382" t="str">
        <f>_xlfn.XLOOKUP(L382,Temas[Tema],Temas[id_Tema],FALSE)</f>
        <v>07.02.12</v>
      </c>
      <c r="E382" t="str">
        <f t="shared" si="15"/>
        <v>07 Delincuencia</v>
      </c>
      <c r="F382" t="str">
        <f t="shared" si="16"/>
        <v>07.02 Sentencias Dictadas por Delito</v>
      </c>
      <c r="G382" t="str">
        <f t="shared" si="17"/>
        <v>07.02.12 Delitos Contra la Salud Pública</v>
      </c>
      <c r="J382" t="s">
        <v>67</v>
      </c>
      <c r="K382" t="s">
        <v>1576</v>
      </c>
      <c r="L382" t="s">
        <v>1798</v>
      </c>
      <c r="M382" t="s">
        <v>1817</v>
      </c>
    </row>
    <row r="383" spans="1:13" x14ac:dyDescent="0.3">
      <c r="A383" t="str">
        <f>_xlfn.XLOOKUP(J383,Sectores[Sector],Sectores[id_Sector],FALSE)</f>
        <v>07</v>
      </c>
      <c r="B383" t="str">
        <f>_xlfn.XLOOKUP(K383,Contenido[Contenido],Contenido[id_contenido])</f>
        <v>07.02</v>
      </c>
      <c r="C383" t="str">
        <f>_xlfn.XLOOKUP(L383,Temas[Tema],Temas[id_Tema],FALSE)</f>
        <v>07.02.12</v>
      </c>
      <c r="E383" t="str">
        <f t="shared" si="15"/>
        <v>07 Delincuencia</v>
      </c>
      <c r="F383" t="str">
        <f t="shared" si="16"/>
        <v>07.02 Sentencias Dictadas por Delito</v>
      </c>
      <c r="G383" t="str">
        <f t="shared" si="17"/>
        <v>07.02.12 Delitos Contra la Salud Pública</v>
      </c>
      <c r="J383" t="s">
        <v>67</v>
      </c>
      <c r="K383" t="s">
        <v>1576</v>
      </c>
      <c r="L383" t="s">
        <v>1798</v>
      </c>
      <c r="M383" t="s">
        <v>2117</v>
      </c>
    </row>
    <row r="384" spans="1:13" x14ac:dyDescent="0.3">
      <c r="A384" t="str">
        <f>_xlfn.XLOOKUP(J384,Sectores[Sector],Sectores[id_Sector],FALSE)</f>
        <v>07</v>
      </c>
      <c r="B384" t="str">
        <f>_xlfn.XLOOKUP(K384,Contenido[Contenido],Contenido[id_contenido])</f>
        <v>07.02</v>
      </c>
      <c r="C384" t="str">
        <f>_xlfn.XLOOKUP(L384,Temas[Tema],Temas[id_Tema],FALSE)</f>
        <v>07.02.12</v>
      </c>
      <c r="E384" t="str">
        <f t="shared" si="15"/>
        <v>07 Delincuencia</v>
      </c>
      <c r="F384" t="str">
        <f t="shared" si="16"/>
        <v>07.02 Sentencias Dictadas por Delito</v>
      </c>
      <c r="G384" t="str">
        <f t="shared" si="17"/>
        <v>07.02.12 Delitos Contra la Salud Pública</v>
      </c>
      <c r="J384" t="s">
        <v>67</v>
      </c>
      <c r="K384" t="s">
        <v>1576</v>
      </c>
      <c r="L384" t="s">
        <v>1798</v>
      </c>
      <c r="M384" t="s">
        <v>2195</v>
      </c>
    </row>
    <row r="385" spans="1:13" x14ac:dyDescent="0.3">
      <c r="A385" t="str">
        <f>_xlfn.XLOOKUP(J385,Sectores[Sector],Sectores[id_Sector],FALSE)</f>
        <v>07</v>
      </c>
      <c r="B385" t="str">
        <f>_xlfn.XLOOKUP(K385,Contenido[Contenido],Contenido[id_contenido])</f>
        <v>07.02</v>
      </c>
      <c r="C385" t="str">
        <f>_xlfn.XLOOKUP(L385,Temas[Tema],Temas[id_Tema],FALSE)</f>
        <v>07.02.12</v>
      </c>
      <c r="E385" t="str">
        <f t="shared" si="15"/>
        <v>07 Delincuencia</v>
      </c>
      <c r="F385" t="str">
        <f t="shared" si="16"/>
        <v>07.02 Sentencias Dictadas por Delito</v>
      </c>
      <c r="G385" t="str">
        <f t="shared" si="17"/>
        <v>07.02.12 Delitos Contra la Salud Pública</v>
      </c>
      <c r="J385" t="s">
        <v>67</v>
      </c>
      <c r="K385" t="s">
        <v>1576</v>
      </c>
      <c r="L385" t="s">
        <v>1798</v>
      </c>
      <c r="M385" t="s">
        <v>2320</v>
      </c>
    </row>
    <row r="386" spans="1:13" x14ac:dyDescent="0.3">
      <c r="A386" t="str">
        <f>_xlfn.XLOOKUP(J386,Sectores[Sector],Sectores[id_Sector],FALSE)</f>
        <v>07</v>
      </c>
      <c r="B386" t="str">
        <f>_xlfn.XLOOKUP(K386,Contenido[Contenido],Contenido[id_contenido])</f>
        <v>07.02</v>
      </c>
      <c r="C386" t="str">
        <f>_xlfn.XLOOKUP(L386,Temas[Tema],Temas[id_Tema],FALSE)</f>
        <v>07.02.13</v>
      </c>
      <c r="E386" t="str">
        <f t="shared" si="15"/>
        <v>07 Delincuencia</v>
      </c>
      <c r="F386" t="str">
        <f t="shared" si="16"/>
        <v>07.02 Sentencias Dictadas por Delito</v>
      </c>
      <c r="G386" t="str">
        <f t="shared" si="17"/>
        <v>07.02.13 Delitos Contra la Seguridad</v>
      </c>
      <c r="J386" t="s">
        <v>67</v>
      </c>
      <c r="K386" t="s">
        <v>1576</v>
      </c>
      <c r="L386" t="s">
        <v>1919</v>
      </c>
      <c r="M386" t="s">
        <v>1920</v>
      </c>
    </row>
    <row r="387" spans="1:13" x14ac:dyDescent="0.3">
      <c r="A387" t="str">
        <f>_xlfn.XLOOKUP(J387,Sectores[Sector],Sectores[id_Sector],FALSE)</f>
        <v>07</v>
      </c>
      <c r="B387" t="str">
        <f>_xlfn.XLOOKUP(K387,Contenido[Contenido],Contenido[id_contenido])</f>
        <v>07.02</v>
      </c>
      <c r="C387" t="str">
        <f>_xlfn.XLOOKUP(L387,Temas[Tema],Temas[id_Tema],FALSE)</f>
        <v>07.02.13</v>
      </c>
      <c r="E387" t="str">
        <f t="shared" si="15"/>
        <v>07 Delincuencia</v>
      </c>
      <c r="F387" t="str">
        <f t="shared" si="16"/>
        <v>07.02 Sentencias Dictadas por Delito</v>
      </c>
      <c r="G387" t="str">
        <f t="shared" si="17"/>
        <v>07.02.13 Delitos Contra la Seguridad</v>
      </c>
      <c r="J387" t="s">
        <v>67</v>
      </c>
      <c r="K387" t="s">
        <v>1576</v>
      </c>
      <c r="L387" t="s">
        <v>1919</v>
      </c>
      <c r="M387" t="s">
        <v>1924</v>
      </c>
    </row>
    <row r="388" spans="1:13" x14ac:dyDescent="0.3">
      <c r="A388" t="str">
        <f>_xlfn.XLOOKUP(J388,Sectores[Sector],Sectores[id_Sector],FALSE)</f>
        <v>07</v>
      </c>
      <c r="B388" t="str">
        <f>_xlfn.XLOOKUP(K388,Contenido[Contenido],Contenido[id_contenido])</f>
        <v>07.02</v>
      </c>
      <c r="C388" t="str">
        <f>_xlfn.XLOOKUP(L388,Temas[Tema],Temas[id_Tema],FALSE)</f>
        <v>07.02.13</v>
      </c>
      <c r="E388" t="str">
        <f t="shared" si="15"/>
        <v>07 Delincuencia</v>
      </c>
      <c r="F388" t="str">
        <f t="shared" si="16"/>
        <v>07.02 Sentencias Dictadas por Delito</v>
      </c>
      <c r="G388" t="str">
        <f t="shared" si="17"/>
        <v>07.02.13 Delitos Contra la Seguridad</v>
      </c>
      <c r="J388" t="s">
        <v>67</v>
      </c>
      <c r="K388" t="s">
        <v>1576</v>
      </c>
      <c r="L388" t="s">
        <v>1919</v>
      </c>
      <c r="M388" t="s">
        <v>1926</v>
      </c>
    </row>
    <row r="389" spans="1:13" x14ac:dyDescent="0.3">
      <c r="A389" t="str">
        <f>_xlfn.XLOOKUP(J389,Sectores[Sector],Sectores[id_Sector],FALSE)</f>
        <v>07</v>
      </c>
      <c r="B389" t="str">
        <f>_xlfn.XLOOKUP(K389,Contenido[Contenido],Contenido[id_contenido])</f>
        <v>07.02</v>
      </c>
      <c r="C389" t="str">
        <f>_xlfn.XLOOKUP(L389,Temas[Tema],Temas[id_Tema],FALSE)</f>
        <v>07.02.13</v>
      </c>
      <c r="E389" t="str">
        <f t="shared" ref="E389:E452" si="18">+A389&amp;" "&amp;J389</f>
        <v>07 Delincuencia</v>
      </c>
      <c r="F389" t="str">
        <f t="shared" ref="F389:F452" si="19">+B389&amp;" "&amp;K389</f>
        <v>07.02 Sentencias Dictadas por Delito</v>
      </c>
      <c r="G389" t="str">
        <f t="shared" ref="G389:G452" si="20">+C389&amp;" "&amp;L389</f>
        <v>07.02.13 Delitos Contra la Seguridad</v>
      </c>
      <c r="J389" t="s">
        <v>67</v>
      </c>
      <c r="K389" t="s">
        <v>1576</v>
      </c>
      <c r="L389" t="s">
        <v>1919</v>
      </c>
      <c r="M389" t="s">
        <v>2107</v>
      </c>
    </row>
    <row r="390" spans="1:13" x14ac:dyDescent="0.3">
      <c r="A390" t="str">
        <f>_xlfn.XLOOKUP(J390,Sectores[Sector],Sectores[id_Sector],FALSE)</f>
        <v>07</v>
      </c>
      <c r="B390" t="str">
        <f>_xlfn.XLOOKUP(K390,Contenido[Contenido],Contenido[id_contenido])</f>
        <v>07.02</v>
      </c>
      <c r="C390" t="str">
        <f>_xlfn.XLOOKUP(L390,Temas[Tema],Temas[id_Tema],FALSE)</f>
        <v>07.02.13</v>
      </c>
      <c r="E390" t="str">
        <f t="shared" si="18"/>
        <v>07 Delincuencia</v>
      </c>
      <c r="F390" t="str">
        <f t="shared" si="19"/>
        <v>07.02 Sentencias Dictadas por Delito</v>
      </c>
      <c r="G390" t="str">
        <f t="shared" si="20"/>
        <v>07.02.13 Delitos Contra la Seguridad</v>
      </c>
      <c r="J390" t="s">
        <v>67</v>
      </c>
      <c r="K390" t="s">
        <v>1576</v>
      </c>
      <c r="L390" t="s">
        <v>1919</v>
      </c>
      <c r="M390" t="s">
        <v>2155</v>
      </c>
    </row>
    <row r="391" spans="1:13" x14ac:dyDescent="0.3">
      <c r="A391" t="str">
        <f>_xlfn.XLOOKUP(J391,Sectores[Sector],Sectores[id_Sector],FALSE)</f>
        <v>07</v>
      </c>
      <c r="B391" t="str">
        <f>_xlfn.XLOOKUP(K391,Contenido[Contenido],Contenido[id_contenido])</f>
        <v>07.02</v>
      </c>
      <c r="C391" t="str">
        <f>_xlfn.XLOOKUP(L391,Temas[Tema],Temas[id_Tema],FALSE)</f>
        <v>07.02.13</v>
      </c>
      <c r="E391" t="str">
        <f t="shared" si="18"/>
        <v>07 Delincuencia</v>
      </c>
      <c r="F391" t="str">
        <f t="shared" si="19"/>
        <v>07.02 Sentencias Dictadas por Delito</v>
      </c>
      <c r="G391" t="str">
        <f t="shared" si="20"/>
        <v>07.02.13 Delitos Contra la Seguridad</v>
      </c>
      <c r="J391" t="s">
        <v>67</v>
      </c>
      <c r="K391" t="s">
        <v>1576</v>
      </c>
      <c r="L391" t="s">
        <v>1919</v>
      </c>
      <c r="M391" t="s">
        <v>2284</v>
      </c>
    </row>
    <row r="392" spans="1:13" x14ac:dyDescent="0.3">
      <c r="A392" t="str">
        <f>_xlfn.XLOOKUP(J392,Sectores[Sector],Sectores[id_Sector],FALSE)</f>
        <v>07</v>
      </c>
      <c r="B392" t="str">
        <f>_xlfn.XLOOKUP(K392,Contenido[Contenido],Contenido[id_contenido])</f>
        <v>07.02</v>
      </c>
      <c r="C392" t="str">
        <f>_xlfn.XLOOKUP(L392,Temas[Tema],Temas[id_Tema],FALSE)</f>
        <v>07.02.13</v>
      </c>
      <c r="E392" t="str">
        <f t="shared" si="18"/>
        <v>07 Delincuencia</v>
      </c>
      <c r="F392" t="str">
        <f t="shared" si="19"/>
        <v>07.02 Sentencias Dictadas por Delito</v>
      </c>
      <c r="G392" t="str">
        <f t="shared" si="20"/>
        <v>07.02.13 Delitos Contra la Seguridad</v>
      </c>
      <c r="J392" t="s">
        <v>67</v>
      </c>
      <c r="K392" t="s">
        <v>1576</v>
      </c>
      <c r="L392" t="s">
        <v>1919</v>
      </c>
      <c r="M392" t="s">
        <v>2302</v>
      </c>
    </row>
    <row r="393" spans="1:13" x14ac:dyDescent="0.3">
      <c r="A393" t="str">
        <f>_xlfn.XLOOKUP(J393,Sectores[Sector],Sectores[id_Sector],FALSE)</f>
        <v>07</v>
      </c>
      <c r="B393" t="str">
        <f>_xlfn.XLOOKUP(K393,Contenido[Contenido],Contenido[id_contenido])</f>
        <v>07.02</v>
      </c>
      <c r="C393" t="str">
        <f>_xlfn.XLOOKUP(L393,Temas[Tema],Temas[id_Tema],FALSE)</f>
        <v>07.02.13</v>
      </c>
      <c r="E393" t="str">
        <f t="shared" si="18"/>
        <v>07 Delincuencia</v>
      </c>
      <c r="F393" t="str">
        <f t="shared" si="19"/>
        <v>07.02 Sentencias Dictadas por Delito</v>
      </c>
      <c r="G393" t="str">
        <f t="shared" si="20"/>
        <v>07.02.13 Delitos Contra la Seguridad</v>
      </c>
      <c r="J393" t="s">
        <v>67</v>
      </c>
      <c r="K393" t="s">
        <v>1576</v>
      </c>
      <c r="L393" t="s">
        <v>1919</v>
      </c>
      <c r="M393" t="s">
        <v>2346</v>
      </c>
    </row>
    <row r="394" spans="1:13" x14ac:dyDescent="0.3">
      <c r="A394" t="str">
        <f>_xlfn.XLOOKUP(J394,Sectores[Sector],Sectores[id_Sector],FALSE)</f>
        <v>07</v>
      </c>
      <c r="B394" t="str">
        <f>_xlfn.XLOOKUP(K394,Contenido[Contenido],Contenido[id_contenido])</f>
        <v>07.02</v>
      </c>
      <c r="C394" t="str">
        <f>_xlfn.XLOOKUP(L394,Temas[Tema],Temas[id_Tema],FALSE)</f>
        <v>07.02.13</v>
      </c>
      <c r="E394" t="str">
        <f t="shared" si="18"/>
        <v>07 Delincuencia</v>
      </c>
      <c r="F394" t="str">
        <f t="shared" si="19"/>
        <v>07.02 Sentencias Dictadas por Delito</v>
      </c>
      <c r="G394" t="str">
        <f t="shared" si="20"/>
        <v>07.02.13 Delitos Contra la Seguridad</v>
      </c>
      <c r="J394" t="s">
        <v>67</v>
      </c>
      <c r="K394" t="s">
        <v>1576</v>
      </c>
      <c r="L394" t="s">
        <v>1919</v>
      </c>
      <c r="M394" t="s">
        <v>2348</v>
      </c>
    </row>
    <row r="395" spans="1:13" x14ac:dyDescent="0.3">
      <c r="A395" t="str">
        <f>_xlfn.XLOOKUP(J395,Sectores[Sector],Sectores[id_Sector],FALSE)</f>
        <v>07</v>
      </c>
      <c r="B395" t="str">
        <f>_xlfn.XLOOKUP(K395,Contenido[Contenido],Contenido[id_contenido])</f>
        <v>07.02</v>
      </c>
      <c r="C395" t="str">
        <f>_xlfn.XLOOKUP(L395,Temas[Tema],Temas[id_Tema],FALSE)</f>
        <v>07.02.13</v>
      </c>
      <c r="E395" t="str">
        <f t="shared" si="18"/>
        <v>07 Delincuencia</v>
      </c>
      <c r="F395" t="str">
        <f t="shared" si="19"/>
        <v>07.02 Sentencias Dictadas por Delito</v>
      </c>
      <c r="G395" t="str">
        <f t="shared" si="20"/>
        <v>07.02.13 Delitos Contra la Seguridad</v>
      </c>
      <c r="J395" t="s">
        <v>67</v>
      </c>
      <c r="K395" t="s">
        <v>1576</v>
      </c>
      <c r="L395" t="s">
        <v>1919</v>
      </c>
      <c r="M395" t="s">
        <v>2463</v>
      </c>
    </row>
    <row r="396" spans="1:13" x14ac:dyDescent="0.3">
      <c r="A396" t="str">
        <f>_xlfn.XLOOKUP(J396,Sectores[Sector],Sectores[id_Sector],FALSE)</f>
        <v>07</v>
      </c>
      <c r="B396" t="str">
        <f>_xlfn.XLOOKUP(K396,Contenido[Contenido],Contenido[id_contenido])</f>
        <v>07.02</v>
      </c>
      <c r="C396" t="str">
        <f>_xlfn.XLOOKUP(L396,Temas[Tema],Temas[id_Tema],FALSE)</f>
        <v>07.02.13</v>
      </c>
      <c r="E396" t="str">
        <f t="shared" si="18"/>
        <v>07 Delincuencia</v>
      </c>
      <c r="F396" t="str">
        <f t="shared" si="19"/>
        <v>07.02 Sentencias Dictadas por Delito</v>
      </c>
      <c r="G396" t="str">
        <f t="shared" si="20"/>
        <v>07.02.13 Delitos Contra la Seguridad</v>
      </c>
      <c r="J396" t="s">
        <v>67</v>
      </c>
      <c r="K396" t="s">
        <v>1576</v>
      </c>
      <c r="L396" t="s">
        <v>1919</v>
      </c>
      <c r="M396" t="s">
        <v>2467</v>
      </c>
    </row>
    <row r="397" spans="1:13" x14ac:dyDescent="0.3">
      <c r="A397" t="str">
        <f>_xlfn.XLOOKUP(J397,Sectores[Sector],Sectores[id_Sector],FALSE)</f>
        <v>07</v>
      </c>
      <c r="B397" t="str">
        <f>_xlfn.XLOOKUP(K397,Contenido[Contenido],Contenido[id_contenido])</f>
        <v>07.02</v>
      </c>
      <c r="C397" t="str">
        <f>_xlfn.XLOOKUP(L397,Temas[Tema],Temas[id_Tema],FALSE)</f>
        <v>07.02.13</v>
      </c>
      <c r="E397" t="str">
        <f t="shared" si="18"/>
        <v>07 Delincuencia</v>
      </c>
      <c r="F397" t="str">
        <f t="shared" si="19"/>
        <v>07.02 Sentencias Dictadas por Delito</v>
      </c>
      <c r="G397" t="str">
        <f t="shared" si="20"/>
        <v>07.02.13 Delitos Contra la Seguridad</v>
      </c>
      <c r="J397" t="s">
        <v>67</v>
      </c>
      <c r="K397" t="s">
        <v>1576</v>
      </c>
      <c r="L397" t="s">
        <v>1919</v>
      </c>
      <c r="M397" t="s">
        <v>2493</v>
      </c>
    </row>
    <row r="398" spans="1:13" x14ac:dyDescent="0.3">
      <c r="A398" t="str">
        <f>_xlfn.XLOOKUP(J398,Sectores[Sector],Sectores[id_Sector],FALSE)</f>
        <v>07</v>
      </c>
      <c r="B398" t="str">
        <f>_xlfn.XLOOKUP(K398,Contenido[Contenido],Contenido[id_contenido])</f>
        <v>07.02</v>
      </c>
      <c r="C398" t="str">
        <f>_xlfn.XLOOKUP(L398,Temas[Tema],Temas[id_Tema],FALSE)</f>
        <v>07.02.14</v>
      </c>
      <c r="E398" t="str">
        <f t="shared" si="18"/>
        <v>07 Delincuencia</v>
      </c>
      <c r="F398" t="str">
        <f t="shared" si="19"/>
        <v>07.02 Sentencias Dictadas por Delito</v>
      </c>
      <c r="G398" t="str">
        <f t="shared" si="20"/>
        <v>07.02.14 Delitos Contra la Vida, Integridad o Dignidad Personal</v>
      </c>
      <c r="J398" t="s">
        <v>67</v>
      </c>
      <c r="K398" t="s">
        <v>1576</v>
      </c>
      <c r="L398" t="s">
        <v>1594</v>
      </c>
      <c r="M398" t="s">
        <v>1595</v>
      </c>
    </row>
    <row r="399" spans="1:13" x14ac:dyDescent="0.3">
      <c r="A399" t="str">
        <f>_xlfn.XLOOKUP(J399,Sectores[Sector],Sectores[id_Sector],FALSE)</f>
        <v>07</v>
      </c>
      <c r="B399" t="str">
        <f>_xlfn.XLOOKUP(K399,Contenido[Contenido],Contenido[id_contenido])</f>
        <v>07.02</v>
      </c>
      <c r="C399" t="str">
        <f>_xlfn.XLOOKUP(L399,Temas[Tema],Temas[id_Tema],FALSE)</f>
        <v>07.02.14</v>
      </c>
      <c r="E399" t="str">
        <f t="shared" si="18"/>
        <v>07 Delincuencia</v>
      </c>
      <c r="F399" t="str">
        <f t="shared" si="19"/>
        <v>07.02 Sentencias Dictadas por Delito</v>
      </c>
      <c r="G399" t="str">
        <f t="shared" si="20"/>
        <v>07.02.14 Delitos Contra la Vida, Integridad o Dignidad Personal</v>
      </c>
      <c r="J399" t="s">
        <v>67</v>
      </c>
      <c r="K399" t="s">
        <v>1576</v>
      </c>
      <c r="L399" t="s">
        <v>1594</v>
      </c>
      <c r="M399" t="s">
        <v>1172</v>
      </c>
    </row>
    <row r="400" spans="1:13" x14ac:dyDescent="0.3">
      <c r="A400" t="str">
        <f>_xlfn.XLOOKUP(J400,Sectores[Sector],Sectores[id_Sector],FALSE)</f>
        <v>07</v>
      </c>
      <c r="B400" t="str">
        <f>_xlfn.XLOOKUP(K400,Contenido[Contenido],Contenido[id_contenido])</f>
        <v>07.02</v>
      </c>
      <c r="C400" t="str">
        <f>_xlfn.XLOOKUP(L400,Temas[Tema],Temas[id_Tema],FALSE)</f>
        <v>07.02.14</v>
      </c>
      <c r="E400" t="str">
        <f t="shared" si="18"/>
        <v>07 Delincuencia</v>
      </c>
      <c r="F400" t="str">
        <f t="shared" si="19"/>
        <v>07.02 Sentencias Dictadas por Delito</v>
      </c>
      <c r="G400" t="str">
        <f t="shared" si="20"/>
        <v>07.02.14 Delitos Contra la Vida, Integridad o Dignidad Personal</v>
      </c>
      <c r="J400" t="s">
        <v>67</v>
      </c>
      <c r="K400" t="s">
        <v>1576</v>
      </c>
      <c r="L400" t="s">
        <v>1594</v>
      </c>
      <c r="M400" t="s">
        <v>1176</v>
      </c>
    </row>
    <row r="401" spans="1:13" x14ac:dyDescent="0.3">
      <c r="A401" t="str">
        <f>_xlfn.XLOOKUP(J401,Sectores[Sector],Sectores[id_Sector],FALSE)</f>
        <v>07</v>
      </c>
      <c r="B401" t="str">
        <f>_xlfn.XLOOKUP(K401,Contenido[Contenido],Contenido[id_contenido])</f>
        <v>07.02</v>
      </c>
      <c r="C401" t="str">
        <f>_xlfn.XLOOKUP(L401,Temas[Tema],Temas[id_Tema],FALSE)</f>
        <v>07.02.14</v>
      </c>
      <c r="E401" t="str">
        <f t="shared" si="18"/>
        <v>07 Delincuencia</v>
      </c>
      <c r="F401" t="str">
        <f t="shared" si="19"/>
        <v>07.02 Sentencias Dictadas por Delito</v>
      </c>
      <c r="G401" t="str">
        <f t="shared" si="20"/>
        <v>07.02.14 Delitos Contra la Vida, Integridad o Dignidad Personal</v>
      </c>
      <c r="J401" t="s">
        <v>67</v>
      </c>
      <c r="K401" t="s">
        <v>1576</v>
      </c>
      <c r="L401" t="s">
        <v>1594</v>
      </c>
      <c r="M401" t="s">
        <v>1178</v>
      </c>
    </row>
    <row r="402" spans="1:13" x14ac:dyDescent="0.3">
      <c r="A402" t="str">
        <f>_xlfn.XLOOKUP(J402,Sectores[Sector],Sectores[id_Sector],FALSE)</f>
        <v>07</v>
      </c>
      <c r="B402" t="str">
        <f>_xlfn.XLOOKUP(K402,Contenido[Contenido],Contenido[id_contenido])</f>
        <v>07.02</v>
      </c>
      <c r="C402" t="str">
        <f>_xlfn.XLOOKUP(L402,Temas[Tema],Temas[id_Tema],FALSE)</f>
        <v>07.02.14</v>
      </c>
      <c r="E402" t="str">
        <f t="shared" si="18"/>
        <v>07 Delincuencia</v>
      </c>
      <c r="F402" t="str">
        <f t="shared" si="19"/>
        <v>07.02 Sentencias Dictadas por Delito</v>
      </c>
      <c r="G402" t="str">
        <f t="shared" si="20"/>
        <v>07.02.14 Delitos Contra la Vida, Integridad o Dignidad Personal</v>
      </c>
      <c r="J402" t="s">
        <v>67</v>
      </c>
      <c r="K402" t="s">
        <v>1576</v>
      </c>
      <c r="L402" t="s">
        <v>1594</v>
      </c>
      <c r="M402" t="s">
        <v>1715</v>
      </c>
    </row>
    <row r="403" spans="1:13" x14ac:dyDescent="0.3">
      <c r="A403" t="str">
        <f>_xlfn.XLOOKUP(J403,Sectores[Sector],Sectores[id_Sector],FALSE)</f>
        <v>07</v>
      </c>
      <c r="B403" t="str">
        <f>_xlfn.XLOOKUP(K403,Contenido[Contenido],Contenido[id_contenido])</f>
        <v>07.02</v>
      </c>
      <c r="C403" t="str">
        <f>_xlfn.XLOOKUP(L403,Temas[Tema],Temas[id_Tema],FALSE)</f>
        <v>07.02.14</v>
      </c>
      <c r="E403" t="str">
        <f t="shared" si="18"/>
        <v>07 Delincuencia</v>
      </c>
      <c r="F403" t="str">
        <f t="shared" si="19"/>
        <v>07.02 Sentencias Dictadas por Delito</v>
      </c>
      <c r="G403" t="str">
        <f t="shared" si="20"/>
        <v>07.02.14 Delitos Contra la Vida, Integridad o Dignidad Personal</v>
      </c>
      <c r="J403" t="s">
        <v>67</v>
      </c>
      <c r="K403" t="s">
        <v>1576</v>
      </c>
      <c r="L403" t="s">
        <v>1594</v>
      </c>
      <c r="M403" t="s">
        <v>1725</v>
      </c>
    </row>
    <row r="404" spans="1:13" x14ac:dyDescent="0.3">
      <c r="A404" t="str">
        <f>_xlfn.XLOOKUP(J404,Sectores[Sector],Sectores[id_Sector],FALSE)</f>
        <v>07</v>
      </c>
      <c r="B404" t="str">
        <f>_xlfn.XLOOKUP(K404,Contenido[Contenido],Contenido[id_contenido])</f>
        <v>07.02</v>
      </c>
      <c r="C404" t="str">
        <f>_xlfn.XLOOKUP(L404,Temas[Tema],Temas[id_Tema],FALSE)</f>
        <v>07.02.14</v>
      </c>
      <c r="E404" t="str">
        <f t="shared" si="18"/>
        <v>07 Delincuencia</v>
      </c>
      <c r="F404" t="str">
        <f t="shared" si="19"/>
        <v>07.02 Sentencias Dictadas por Delito</v>
      </c>
      <c r="G404" t="str">
        <f t="shared" si="20"/>
        <v>07.02.14 Delitos Contra la Vida, Integridad o Dignidad Personal</v>
      </c>
      <c r="J404" t="s">
        <v>67</v>
      </c>
      <c r="K404" t="s">
        <v>1576</v>
      </c>
      <c r="L404" t="s">
        <v>1594</v>
      </c>
      <c r="M404" t="s">
        <v>1809</v>
      </c>
    </row>
    <row r="405" spans="1:13" x14ac:dyDescent="0.3">
      <c r="A405" t="str">
        <f>_xlfn.XLOOKUP(J405,Sectores[Sector],Sectores[id_Sector],FALSE)</f>
        <v>07</v>
      </c>
      <c r="B405" t="str">
        <f>_xlfn.XLOOKUP(K405,Contenido[Contenido],Contenido[id_contenido])</f>
        <v>07.02</v>
      </c>
      <c r="C405" t="str">
        <f>_xlfn.XLOOKUP(L405,Temas[Tema],Temas[id_Tema],FALSE)</f>
        <v>07.02.14</v>
      </c>
      <c r="E405" t="str">
        <f t="shared" si="18"/>
        <v>07 Delincuencia</v>
      </c>
      <c r="F405" t="str">
        <f t="shared" si="19"/>
        <v>07.02 Sentencias Dictadas por Delito</v>
      </c>
      <c r="G405" t="str">
        <f t="shared" si="20"/>
        <v>07.02.14 Delitos Contra la Vida, Integridad o Dignidad Personal</v>
      </c>
      <c r="J405" t="s">
        <v>67</v>
      </c>
      <c r="K405" t="s">
        <v>1576</v>
      </c>
      <c r="L405" t="s">
        <v>1594</v>
      </c>
      <c r="M405" t="s">
        <v>1879</v>
      </c>
    </row>
    <row r="406" spans="1:13" x14ac:dyDescent="0.3">
      <c r="A406" t="str">
        <f>_xlfn.XLOOKUP(J406,Sectores[Sector],Sectores[id_Sector],FALSE)</f>
        <v>07</v>
      </c>
      <c r="B406" t="str">
        <f>_xlfn.XLOOKUP(K406,Contenido[Contenido],Contenido[id_contenido])</f>
        <v>07.02</v>
      </c>
      <c r="C406" t="str">
        <f>_xlfn.XLOOKUP(L406,Temas[Tema],Temas[id_Tema],FALSE)</f>
        <v>07.02.14</v>
      </c>
      <c r="E406" t="str">
        <f t="shared" si="18"/>
        <v>07 Delincuencia</v>
      </c>
      <c r="F406" t="str">
        <f t="shared" si="19"/>
        <v>07.02 Sentencias Dictadas por Delito</v>
      </c>
      <c r="G406" t="str">
        <f t="shared" si="20"/>
        <v>07.02.14 Delitos Contra la Vida, Integridad o Dignidad Personal</v>
      </c>
      <c r="J406" t="s">
        <v>67</v>
      </c>
      <c r="K406" t="s">
        <v>1576</v>
      </c>
      <c r="L406" t="s">
        <v>1594</v>
      </c>
      <c r="M406" t="s">
        <v>2189</v>
      </c>
    </row>
    <row r="407" spans="1:13" x14ac:dyDescent="0.3">
      <c r="A407" t="str">
        <f>_xlfn.XLOOKUP(J407,Sectores[Sector],Sectores[id_Sector],FALSE)</f>
        <v>07</v>
      </c>
      <c r="B407" t="str">
        <f>_xlfn.XLOOKUP(K407,Contenido[Contenido],Contenido[id_contenido])</f>
        <v>07.02</v>
      </c>
      <c r="C407" t="str">
        <f>_xlfn.XLOOKUP(L407,Temas[Tema],Temas[id_Tema],FALSE)</f>
        <v>07.02.14</v>
      </c>
      <c r="E407" t="str">
        <f t="shared" si="18"/>
        <v>07 Delincuencia</v>
      </c>
      <c r="F407" t="str">
        <f t="shared" si="19"/>
        <v>07.02 Sentencias Dictadas por Delito</v>
      </c>
      <c r="G407" t="str">
        <f t="shared" si="20"/>
        <v>07.02.14 Delitos Contra la Vida, Integridad o Dignidad Personal</v>
      </c>
      <c r="J407" t="s">
        <v>67</v>
      </c>
      <c r="K407" t="s">
        <v>1576</v>
      </c>
      <c r="L407" t="s">
        <v>1594</v>
      </c>
      <c r="M407" t="s">
        <v>2459</v>
      </c>
    </row>
    <row r="408" spans="1:13" x14ac:dyDescent="0.3">
      <c r="A408" t="str">
        <f>_xlfn.XLOOKUP(J408,Sectores[Sector],Sectores[id_Sector],FALSE)</f>
        <v>07</v>
      </c>
      <c r="B408" t="str">
        <f>_xlfn.XLOOKUP(K408,Contenido[Contenido],Contenido[id_contenido])</f>
        <v>07.02</v>
      </c>
      <c r="C408" t="str">
        <f>_xlfn.XLOOKUP(L408,Temas[Tema],Temas[id_Tema],FALSE)</f>
        <v>07.02.14</v>
      </c>
      <c r="E408" t="str">
        <f t="shared" si="18"/>
        <v>07 Delincuencia</v>
      </c>
      <c r="F408" t="str">
        <f t="shared" si="19"/>
        <v>07.02 Sentencias Dictadas por Delito</v>
      </c>
      <c r="G408" t="str">
        <f t="shared" si="20"/>
        <v>07.02.14 Delitos Contra la Vida, Integridad o Dignidad Personal</v>
      </c>
      <c r="J408" t="s">
        <v>67</v>
      </c>
      <c r="K408" t="s">
        <v>1576</v>
      </c>
      <c r="L408" t="s">
        <v>1594</v>
      </c>
      <c r="M408" t="s">
        <v>2473</v>
      </c>
    </row>
    <row r="409" spans="1:13" x14ac:dyDescent="0.3">
      <c r="A409" t="str">
        <f>_xlfn.XLOOKUP(J409,Sectores[Sector],Sectores[id_Sector],FALSE)</f>
        <v>07</v>
      </c>
      <c r="B409" t="str">
        <f>_xlfn.XLOOKUP(K409,Contenido[Contenido],Contenido[id_contenido])</f>
        <v>07.02</v>
      </c>
      <c r="C409" t="str">
        <f>_xlfn.XLOOKUP(L409,Temas[Tema],Temas[id_Tema],FALSE)</f>
        <v>07.02.14</v>
      </c>
      <c r="E409" t="str">
        <f t="shared" si="18"/>
        <v>07 Delincuencia</v>
      </c>
      <c r="F409" t="str">
        <f t="shared" si="19"/>
        <v>07.02 Sentencias Dictadas por Delito</v>
      </c>
      <c r="G409" t="str">
        <f t="shared" si="20"/>
        <v>07.02.14 Delitos Contra la Vida, Integridad o Dignidad Personal</v>
      </c>
      <c r="J409" t="s">
        <v>67</v>
      </c>
      <c r="K409" t="s">
        <v>1576</v>
      </c>
      <c r="L409" t="s">
        <v>1594</v>
      </c>
      <c r="M409" t="s">
        <v>2475</v>
      </c>
    </row>
    <row r="410" spans="1:13" x14ac:dyDescent="0.3">
      <c r="A410" t="str">
        <f>_xlfn.XLOOKUP(J410,Sectores[Sector],Sectores[id_Sector],FALSE)</f>
        <v>07</v>
      </c>
      <c r="B410" t="str">
        <f>_xlfn.XLOOKUP(K410,Contenido[Contenido],Contenido[id_contenido])</f>
        <v>07.02</v>
      </c>
      <c r="C410" t="str">
        <f>_xlfn.XLOOKUP(L410,Temas[Tema],Temas[id_Tema],FALSE)</f>
        <v>07.02.14</v>
      </c>
      <c r="E410" t="str">
        <f t="shared" si="18"/>
        <v>07 Delincuencia</v>
      </c>
      <c r="F410" t="str">
        <f t="shared" si="19"/>
        <v>07.02 Sentencias Dictadas por Delito</v>
      </c>
      <c r="G410" t="str">
        <f t="shared" si="20"/>
        <v>07.02.14 Delitos Contra la Vida, Integridad o Dignidad Personal</v>
      </c>
      <c r="J410" t="s">
        <v>67</v>
      </c>
      <c r="K410" t="s">
        <v>1576</v>
      </c>
      <c r="L410" t="s">
        <v>1594</v>
      </c>
      <c r="M410" t="s">
        <v>2477</v>
      </c>
    </row>
    <row r="411" spans="1:13" x14ac:dyDescent="0.3">
      <c r="A411" t="str">
        <f>_xlfn.XLOOKUP(J411,Sectores[Sector],Sectores[id_Sector],FALSE)</f>
        <v>07</v>
      </c>
      <c r="B411" t="str">
        <f>_xlfn.XLOOKUP(K411,Contenido[Contenido],Contenido[id_contenido])</f>
        <v>07.02</v>
      </c>
      <c r="C411" t="str">
        <f>_xlfn.XLOOKUP(L411,Temas[Tema],Temas[id_Tema],FALSE)</f>
        <v>07.02.14</v>
      </c>
      <c r="E411" t="str">
        <f t="shared" si="18"/>
        <v>07 Delincuencia</v>
      </c>
      <c r="F411" t="str">
        <f t="shared" si="19"/>
        <v>07.02 Sentencias Dictadas por Delito</v>
      </c>
      <c r="G411" t="str">
        <f t="shared" si="20"/>
        <v>07.02.14 Delitos Contra la Vida, Integridad o Dignidad Personal</v>
      </c>
      <c r="J411" t="s">
        <v>67</v>
      </c>
      <c r="K411" t="s">
        <v>1576</v>
      </c>
      <c r="L411" t="s">
        <v>1594</v>
      </c>
      <c r="M411" t="s">
        <v>2479</v>
      </c>
    </row>
    <row r="412" spans="1:13" x14ac:dyDescent="0.3">
      <c r="A412" t="str">
        <f>_xlfn.XLOOKUP(J412,Sectores[Sector],Sectores[id_Sector],FALSE)</f>
        <v>07</v>
      </c>
      <c r="B412" t="str">
        <f>_xlfn.XLOOKUP(K412,Contenido[Contenido],Contenido[id_contenido])</f>
        <v>07.02</v>
      </c>
      <c r="C412" t="str">
        <f>_xlfn.XLOOKUP(L412,Temas[Tema],Temas[id_Tema],FALSE)</f>
        <v>07.02.14</v>
      </c>
      <c r="E412" t="str">
        <f t="shared" si="18"/>
        <v>07 Delincuencia</v>
      </c>
      <c r="F412" t="str">
        <f t="shared" si="19"/>
        <v>07.02 Sentencias Dictadas por Delito</v>
      </c>
      <c r="G412" t="str">
        <f t="shared" si="20"/>
        <v>07.02.14 Delitos Contra la Vida, Integridad o Dignidad Personal</v>
      </c>
      <c r="J412" t="s">
        <v>67</v>
      </c>
      <c r="K412" t="s">
        <v>1576</v>
      </c>
      <c r="L412" t="s">
        <v>1594</v>
      </c>
      <c r="M412" t="s">
        <v>2481</v>
      </c>
    </row>
    <row r="413" spans="1:13" x14ac:dyDescent="0.3">
      <c r="A413" t="str">
        <f>_xlfn.XLOOKUP(J413,Sectores[Sector],Sectores[id_Sector],FALSE)</f>
        <v>07</v>
      </c>
      <c r="B413" t="str">
        <f>_xlfn.XLOOKUP(K413,Contenido[Contenido],Contenido[id_contenido])</f>
        <v>07.02</v>
      </c>
      <c r="C413" t="str">
        <f>_xlfn.XLOOKUP(L413,Temas[Tema],Temas[id_Tema],FALSE)</f>
        <v>07.02.15</v>
      </c>
      <c r="E413" t="str">
        <f t="shared" si="18"/>
        <v>07 Delincuencia</v>
      </c>
      <c r="F413" t="str">
        <f t="shared" si="19"/>
        <v>07.02 Sentencias Dictadas por Delito</v>
      </c>
      <c r="G413" t="str">
        <f t="shared" si="20"/>
        <v>07.02.15 Delitos Contra las Personas</v>
      </c>
      <c r="J413" t="s">
        <v>67</v>
      </c>
      <c r="K413" t="s">
        <v>1576</v>
      </c>
      <c r="L413" t="s">
        <v>1581</v>
      </c>
      <c r="M413" t="s">
        <v>1582</v>
      </c>
    </row>
    <row r="414" spans="1:13" x14ac:dyDescent="0.3">
      <c r="A414" t="str">
        <f>_xlfn.XLOOKUP(J414,Sectores[Sector],Sectores[id_Sector],FALSE)</f>
        <v>07</v>
      </c>
      <c r="B414" t="str">
        <f>_xlfn.XLOOKUP(K414,Contenido[Contenido],Contenido[id_contenido])</f>
        <v>07.02</v>
      </c>
      <c r="C414" t="str">
        <f>_xlfn.XLOOKUP(L414,Temas[Tema],Temas[id_Tema],FALSE)</f>
        <v>07.02.15</v>
      </c>
      <c r="E414" t="str">
        <f t="shared" si="18"/>
        <v>07 Delincuencia</v>
      </c>
      <c r="F414" t="str">
        <f t="shared" si="19"/>
        <v>07.02 Sentencias Dictadas por Delito</v>
      </c>
      <c r="G414" t="str">
        <f t="shared" si="20"/>
        <v>07.02.15 Delitos Contra las Personas</v>
      </c>
      <c r="J414" t="s">
        <v>67</v>
      </c>
      <c r="K414" t="s">
        <v>1576</v>
      </c>
      <c r="L414" t="s">
        <v>1581</v>
      </c>
      <c r="M414" t="s">
        <v>1584</v>
      </c>
    </row>
    <row r="415" spans="1:13" x14ac:dyDescent="0.3">
      <c r="A415" t="str">
        <f>_xlfn.XLOOKUP(J415,Sectores[Sector],Sectores[id_Sector],FALSE)</f>
        <v>07</v>
      </c>
      <c r="B415" t="str">
        <f>_xlfn.XLOOKUP(K415,Contenido[Contenido],Contenido[id_contenido])</f>
        <v>07.02</v>
      </c>
      <c r="C415" t="str">
        <f>_xlfn.XLOOKUP(L415,Temas[Tema],Temas[id_Tema],FALSE)</f>
        <v>07.02.15</v>
      </c>
      <c r="E415" t="str">
        <f t="shared" si="18"/>
        <v>07 Delincuencia</v>
      </c>
      <c r="F415" t="str">
        <f t="shared" si="19"/>
        <v>07.02 Sentencias Dictadas por Delito</v>
      </c>
      <c r="G415" t="str">
        <f t="shared" si="20"/>
        <v>07.02.15 Delitos Contra las Personas</v>
      </c>
      <c r="J415" t="s">
        <v>67</v>
      </c>
      <c r="K415" t="s">
        <v>1576</v>
      </c>
      <c r="L415" t="s">
        <v>1581</v>
      </c>
      <c r="M415" t="s">
        <v>1586</v>
      </c>
    </row>
    <row r="416" spans="1:13" x14ac:dyDescent="0.3">
      <c r="A416" t="str">
        <f>_xlfn.XLOOKUP(J416,Sectores[Sector],Sectores[id_Sector],FALSE)</f>
        <v>07</v>
      </c>
      <c r="B416" t="str">
        <f>_xlfn.XLOOKUP(K416,Contenido[Contenido],Contenido[id_contenido])</f>
        <v>07.02</v>
      </c>
      <c r="C416" t="str">
        <f>_xlfn.XLOOKUP(L416,Temas[Tema],Temas[id_Tema],FALSE)</f>
        <v>07.02.15</v>
      </c>
      <c r="E416" t="str">
        <f t="shared" si="18"/>
        <v>07 Delincuencia</v>
      </c>
      <c r="F416" t="str">
        <f t="shared" si="19"/>
        <v>07.02 Sentencias Dictadas por Delito</v>
      </c>
      <c r="G416" t="str">
        <f t="shared" si="20"/>
        <v>07.02.15 Delitos Contra las Personas</v>
      </c>
      <c r="J416" t="s">
        <v>67</v>
      </c>
      <c r="K416" t="s">
        <v>1576</v>
      </c>
      <c r="L416" t="s">
        <v>1581</v>
      </c>
      <c r="M416" t="s">
        <v>2270</v>
      </c>
    </row>
    <row r="417" spans="1:13" x14ac:dyDescent="0.3">
      <c r="A417" t="str">
        <f>_xlfn.XLOOKUP(J417,Sectores[Sector],Sectores[id_Sector],FALSE)</f>
        <v>07</v>
      </c>
      <c r="B417" t="str">
        <f>_xlfn.XLOOKUP(K417,Contenido[Contenido],Contenido[id_contenido])</f>
        <v>07.02</v>
      </c>
      <c r="C417" t="str">
        <f>_xlfn.XLOOKUP(L417,Temas[Tema],Temas[id_Tema],FALSE)</f>
        <v>07.02.16</v>
      </c>
      <c r="E417" t="str">
        <f t="shared" si="18"/>
        <v>07 Delincuencia</v>
      </c>
      <c r="F417" t="str">
        <f t="shared" si="19"/>
        <v>07.02 Sentencias Dictadas por Delito</v>
      </c>
      <c r="G417" t="str">
        <f t="shared" si="20"/>
        <v>07.02.16 Delitos de Tenecia y Porte de Armas</v>
      </c>
      <c r="J417" t="s">
        <v>67</v>
      </c>
      <c r="K417" t="s">
        <v>1576</v>
      </c>
      <c r="L417" t="s">
        <v>1577</v>
      </c>
      <c r="M417" t="s">
        <v>1578</v>
      </c>
    </row>
    <row r="418" spans="1:13" x14ac:dyDescent="0.3">
      <c r="A418" t="str">
        <f>_xlfn.XLOOKUP(J418,Sectores[Sector],Sectores[id_Sector],FALSE)</f>
        <v>07</v>
      </c>
      <c r="B418" t="str">
        <f>_xlfn.XLOOKUP(K418,Contenido[Contenido],Contenido[id_contenido])</f>
        <v>07.02</v>
      </c>
      <c r="C418" t="str">
        <f>_xlfn.XLOOKUP(L418,Temas[Tema],Temas[id_Tema],FALSE)</f>
        <v>07.02.16</v>
      </c>
      <c r="E418" t="str">
        <f t="shared" si="18"/>
        <v>07 Delincuencia</v>
      </c>
      <c r="F418" t="str">
        <f t="shared" si="19"/>
        <v>07.02 Sentencias Dictadas por Delito</v>
      </c>
      <c r="G418" t="str">
        <f t="shared" si="20"/>
        <v>07.02.16 Delitos de Tenecia y Porte de Armas</v>
      </c>
      <c r="J418" t="s">
        <v>67</v>
      </c>
      <c r="K418" t="s">
        <v>1576</v>
      </c>
      <c r="L418" t="s">
        <v>1577</v>
      </c>
      <c r="M418" t="s">
        <v>1637</v>
      </c>
    </row>
    <row r="419" spans="1:13" x14ac:dyDescent="0.3">
      <c r="A419" t="str">
        <f>_xlfn.XLOOKUP(J419,Sectores[Sector],Sectores[id_Sector],FALSE)</f>
        <v>07</v>
      </c>
      <c r="B419" t="str">
        <f>_xlfn.XLOOKUP(K419,Contenido[Contenido],Contenido[id_contenido])</f>
        <v>07.02</v>
      </c>
      <c r="C419" t="str">
        <f>_xlfn.XLOOKUP(L419,Temas[Tema],Temas[id_Tema],FALSE)</f>
        <v>07.02.16</v>
      </c>
      <c r="E419" t="str">
        <f t="shared" si="18"/>
        <v>07 Delincuencia</v>
      </c>
      <c r="F419" t="str">
        <f t="shared" si="19"/>
        <v>07.02 Sentencias Dictadas por Delito</v>
      </c>
      <c r="G419" t="str">
        <f t="shared" si="20"/>
        <v>07.02.16 Delitos de Tenecia y Porte de Armas</v>
      </c>
      <c r="J419" t="s">
        <v>67</v>
      </c>
      <c r="K419" t="s">
        <v>1576</v>
      </c>
      <c r="L419" t="s">
        <v>1577</v>
      </c>
      <c r="M419" t="s">
        <v>1641</v>
      </c>
    </row>
    <row r="420" spans="1:13" x14ac:dyDescent="0.3">
      <c r="A420" t="str">
        <f>_xlfn.XLOOKUP(J420,Sectores[Sector],Sectores[id_Sector],FALSE)</f>
        <v>07</v>
      </c>
      <c r="B420" t="str">
        <f>_xlfn.XLOOKUP(K420,Contenido[Contenido],Contenido[id_contenido])</f>
        <v>07.02</v>
      </c>
      <c r="C420" t="str">
        <f>_xlfn.XLOOKUP(L420,Temas[Tema],Temas[id_Tema],FALSE)</f>
        <v>07.02.16</v>
      </c>
      <c r="E420" t="str">
        <f t="shared" si="18"/>
        <v>07 Delincuencia</v>
      </c>
      <c r="F420" t="str">
        <f t="shared" si="19"/>
        <v>07.02 Sentencias Dictadas por Delito</v>
      </c>
      <c r="G420" t="str">
        <f t="shared" si="20"/>
        <v>07.02.16 Delitos de Tenecia y Porte de Armas</v>
      </c>
      <c r="J420" t="s">
        <v>67</v>
      </c>
      <c r="K420" t="s">
        <v>1576</v>
      </c>
      <c r="L420" t="s">
        <v>1577</v>
      </c>
      <c r="M420" t="s">
        <v>1922</v>
      </c>
    </row>
    <row r="421" spans="1:13" x14ac:dyDescent="0.3">
      <c r="A421" t="str">
        <f>_xlfn.XLOOKUP(J421,Sectores[Sector],Sectores[id_Sector],FALSE)</f>
        <v>07</v>
      </c>
      <c r="B421" t="str">
        <f>_xlfn.XLOOKUP(K421,Contenido[Contenido],Contenido[id_contenido])</f>
        <v>07.02</v>
      </c>
      <c r="C421" t="str">
        <f>_xlfn.XLOOKUP(L421,Temas[Tema],Temas[id_Tema],FALSE)</f>
        <v>07.02.16</v>
      </c>
      <c r="E421" t="str">
        <f t="shared" si="18"/>
        <v>07 Delincuencia</v>
      </c>
      <c r="F421" t="str">
        <f t="shared" si="19"/>
        <v>07.02 Sentencias Dictadas por Delito</v>
      </c>
      <c r="G421" t="str">
        <f t="shared" si="20"/>
        <v>07.02.16 Delitos de Tenecia y Porte de Armas</v>
      </c>
      <c r="J421" t="s">
        <v>67</v>
      </c>
      <c r="K421" t="s">
        <v>1576</v>
      </c>
      <c r="L421" t="s">
        <v>1577</v>
      </c>
      <c r="M421" t="s">
        <v>2280</v>
      </c>
    </row>
    <row r="422" spans="1:13" x14ac:dyDescent="0.3">
      <c r="A422" t="str">
        <f>_xlfn.XLOOKUP(J422,Sectores[Sector],Sectores[id_Sector],FALSE)</f>
        <v>07</v>
      </c>
      <c r="B422" t="str">
        <f>_xlfn.XLOOKUP(K422,Contenido[Contenido],Contenido[id_contenido])</f>
        <v>07.02</v>
      </c>
      <c r="C422" t="str">
        <f>_xlfn.XLOOKUP(L422,Temas[Tema],Temas[id_Tema],FALSE)</f>
        <v>07.02.16</v>
      </c>
      <c r="E422" t="str">
        <f t="shared" si="18"/>
        <v>07 Delincuencia</v>
      </c>
      <c r="F422" t="str">
        <f t="shared" si="19"/>
        <v>07.02 Sentencias Dictadas por Delito</v>
      </c>
      <c r="G422" t="str">
        <f t="shared" si="20"/>
        <v>07.02.16 Delitos de Tenecia y Porte de Armas</v>
      </c>
      <c r="J422" t="s">
        <v>67</v>
      </c>
      <c r="K422" t="s">
        <v>1576</v>
      </c>
      <c r="L422" t="s">
        <v>1577</v>
      </c>
      <c r="M422" t="s">
        <v>2306</v>
      </c>
    </row>
    <row r="423" spans="1:13" x14ac:dyDescent="0.3">
      <c r="A423" t="str">
        <f>_xlfn.XLOOKUP(J423,Sectores[Sector],Sectores[id_Sector],FALSE)</f>
        <v>07</v>
      </c>
      <c r="B423" t="str">
        <f>_xlfn.XLOOKUP(K423,Contenido[Contenido],Contenido[id_contenido])</f>
        <v>07.02</v>
      </c>
      <c r="C423" t="str">
        <f>_xlfn.XLOOKUP(L423,Temas[Tema],Temas[id_Tema],FALSE)</f>
        <v>07.02.16</v>
      </c>
      <c r="E423" t="str">
        <f t="shared" si="18"/>
        <v>07 Delincuencia</v>
      </c>
      <c r="F423" t="str">
        <f t="shared" si="19"/>
        <v>07.02 Sentencias Dictadas por Delito</v>
      </c>
      <c r="G423" t="str">
        <f t="shared" si="20"/>
        <v>07.02.16 Delitos de Tenecia y Porte de Armas</v>
      </c>
      <c r="J423" t="s">
        <v>67</v>
      </c>
      <c r="K423" t="s">
        <v>1576</v>
      </c>
      <c r="L423" t="s">
        <v>1577</v>
      </c>
      <c r="M423" t="s">
        <v>2310</v>
      </c>
    </row>
    <row r="424" spans="1:13" x14ac:dyDescent="0.3">
      <c r="A424" t="str">
        <f>_xlfn.XLOOKUP(J424,Sectores[Sector],Sectores[id_Sector],FALSE)</f>
        <v>07</v>
      </c>
      <c r="B424" t="str">
        <f>_xlfn.XLOOKUP(K424,Contenido[Contenido],Contenido[id_contenido])</f>
        <v>07.02</v>
      </c>
      <c r="C424" t="str">
        <f>_xlfn.XLOOKUP(L424,Temas[Tema],Temas[id_Tema],FALSE)</f>
        <v>07.02.16</v>
      </c>
      <c r="E424" t="str">
        <f t="shared" si="18"/>
        <v>07 Delincuencia</v>
      </c>
      <c r="F424" t="str">
        <f t="shared" si="19"/>
        <v>07.02 Sentencias Dictadas por Delito</v>
      </c>
      <c r="G424" t="str">
        <f t="shared" si="20"/>
        <v>07.02.16 Delitos de Tenecia y Porte de Armas</v>
      </c>
      <c r="J424" t="s">
        <v>67</v>
      </c>
      <c r="K424" t="s">
        <v>1576</v>
      </c>
      <c r="L424" t="s">
        <v>1577</v>
      </c>
      <c r="M424" t="s">
        <v>2312</v>
      </c>
    </row>
    <row r="425" spans="1:13" x14ac:dyDescent="0.3">
      <c r="A425" t="str">
        <f>_xlfn.XLOOKUP(J425,Sectores[Sector],Sectores[id_Sector],FALSE)</f>
        <v>07</v>
      </c>
      <c r="B425" t="str">
        <f>_xlfn.XLOOKUP(K425,Contenido[Contenido],Contenido[id_contenido])</f>
        <v>07.02</v>
      </c>
      <c r="C425" t="str">
        <f>_xlfn.XLOOKUP(L425,Temas[Tema],Temas[id_Tema],FALSE)</f>
        <v>07.02.16</v>
      </c>
      <c r="E425" t="str">
        <f t="shared" si="18"/>
        <v>07 Delincuencia</v>
      </c>
      <c r="F425" t="str">
        <f t="shared" si="19"/>
        <v>07.02 Sentencias Dictadas por Delito</v>
      </c>
      <c r="G425" t="str">
        <f t="shared" si="20"/>
        <v>07.02.16 Delitos de Tenecia y Porte de Armas</v>
      </c>
      <c r="J425" t="s">
        <v>67</v>
      </c>
      <c r="K425" t="s">
        <v>1576</v>
      </c>
      <c r="L425" t="s">
        <v>1577</v>
      </c>
      <c r="M425" t="s">
        <v>2314</v>
      </c>
    </row>
    <row r="426" spans="1:13" x14ac:dyDescent="0.3">
      <c r="A426" t="str">
        <f>_xlfn.XLOOKUP(J426,Sectores[Sector],Sectores[id_Sector],FALSE)</f>
        <v>07</v>
      </c>
      <c r="B426" t="str">
        <f>_xlfn.XLOOKUP(K426,Contenido[Contenido],Contenido[id_contenido])</f>
        <v>07.02</v>
      </c>
      <c r="C426" t="str">
        <f>_xlfn.XLOOKUP(L426,Temas[Tema],Temas[id_Tema],FALSE)</f>
        <v>07.02.16</v>
      </c>
      <c r="E426" t="str">
        <f t="shared" si="18"/>
        <v>07 Delincuencia</v>
      </c>
      <c r="F426" t="str">
        <f t="shared" si="19"/>
        <v>07.02 Sentencias Dictadas por Delito</v>
      </c>
      <c r="G426" t="str">
        <f t="shared" si="20"/>
        <v>07.02.16 Delitos de Tenecia y Porte de Armas</v>
      </c>
      <c r="J426" t="s">
        <v>67</v>
      </c>
      <c r="K426" t="s">
        <v>1576</v>
      </c>
      <c r="L426" t="s">
        <v>1577</v>
      </c>
      <c r="M426" t="s">
        <v>2316</v>
      </c>
    </row>
    <row r="427" spans="1:13" x14ac:dyDescent="0.3">
      <c r="A427" t="str">
        <f>_xlfn.XLOOKUP(J427,Sectores[Sector],Sectores[id_Sector],FALSE)</f>
        <v>07</v>
      </c>
      <c r="B427" t="str">
        <f>_xlfn.XLOOKUP(K427,Contenido[Contenido],Contenido[id_contenido])</f>
        <v>07.02</v>
      </c>
      <c r="C427" t="str">
        <f>_xlfn.XLOOKUP(L427,Temas[Tema],Temas[id_Tema],FALSE)</f>
        <v>07.02.16</v>
      </c>
      <c r="E427" t="str">
        <f t="shared" si="18"/>
        <v>07 Delincuencia</v>
      </c>
      <c r="F427" t="str">
        <f t="shared" si="19"/>
        <v>07.02 Sentencias Dictadas por Delito</v>
      </c>
      <c r="G427" t="str">
        <f t="shared" si="20"/>
        <v>07.02.16 Delitos de Tenecia y Porte de Armas</v>
      </c>
      <c r="J427" t="s">
        <v>67</v>
      </c>
      <c r="K427" t="s">
        <v>1576</v>
      </c>
      <c r="L427" t="s">
        <v>1577</v>
      </c>
      <c r="M427" t="s">
        <v>2318</v>
      </c>
    </row>
    <row r="428" spans="1:13" x14ac:dyDescent="0.3">
      <c r="A428" t="str">
        <f>_xlfn.XLOOKUP(J428,Sectores[Sector],Sectores[id_Sector],FALSE)</f>
        <v>07</v>
      </c>
      <c r="B428" t="str">
        <f>_xlfn.XLOOKUP(K428,Contenido[Contenido],Contenido[id_contenido])</f>
        <v>07.02</v>
      </c>
      <c r="C428" t="str">
        <f>_xlfn.XLOOKUP(L428,Temas[Tema],Temas[id_Tema],FALSE)</f>
        <v>07.02.16</v>
      </c>
      <c r="E428" t="str">
        <f t="shared" si="18"/>
        <v>07 Delincuencia</v>
      </c>
      <c r="F428" t="str">
        <f t="shared" si="19"/>
        <v>07.02 Sentencias Dictadas por Delito</v>
      </c>
      <c r="G428" t="str">
        <f t="shared" si="20"/>
        <v>07.02.16 Delitos de Tenecia y Porte de Armas</v>
      </c>
      <c r="J428" t="s">
        <v>67</v>
      </c>
      <c r="K428" t="s">
        <v>1576</v>
      </c>
      <c r="L428" t="s">
        <v>1577</v>
      </c>
      <c r="M428" t="s">
        <v>2449</v>
      </c>
    </row>
    <row r="429" spans="1:13" x14ac:dyDescent="0.3">
      <c r="A429" t="str">
        <f>_xlfn.XLOOKUP(J429,Sectores[Sector],Sectores[id_Sector],FALSE)</f>
        <v>07</v>
      </c>
      <c r="B429" t="str">
        <f>_xlfn.XLOOKUP(K429,Contenido[Contenido],Contenido[id_contenido])</f>
        <v>07.02</v>
      </c>
      <c r="C429" t="str">
        <f>_xlfn.XLOOKUP(L429,Temas[Tema],Temas[id_Tema],FALSE)</f>
        <v>07.02.17</v>
      </c>
      <c r="E429" t="str">
        <f t="shared" si="18"/>
        <v>07 Delincuencia</v>
      </c>
      <c r="F429" t="str">
        <f t="shared" si="19"/>
        <v>07.02 Sentencias Dictadas por Delito</v>
      </c>
      <c r="G429" t="str">
        <f t="shared" si="20"/>
        <v>07.02.17 Delitos e Infracciones de Tránsito</v>
      </c>
      <c r="J429" t="s">
        <v>67</v>
      </c>
      <c r="K429" t="s">
        <v>1576</v>
      </c>
      <c r="L429" t="s">
        <v>1743</v>
      </c>
      <c r="M429" t="s">
        <v>1744</v>
      </c>
    </row>
    <row r="430" spans="1:13" x14ac:dyDescent="0.3">
      <c r="A430" t="str">
        <f>_xlfn.XLOOKUP(J430,Sectores[Sector],Sectores[id_Sector],FALSE)</f>
        <v>07</v>
      </c>
      <c r="B430" t="str">
        <f>_xlfn.XLOOKUP(K430,Contenido[Contenido],Contenido[id_contenido])</f>
        <v>07.02</v>
      </c>
      <c r="C430" t="str">
        <f>_xlfn.XLOOKUP(L430,Temas[Tema],Temas[id_Tema],FALSE)</f>
        <v>07.02.17</v>
      </c>
      <c r="E430" t="str">
        <f t="shared" si="18"/>
        <v>07 Delincuencia</v>
      </c>
      <c r="F430" t="str">
        <f t="shared" si="19"/>
        <v>07.02 Sentencias Dictadas por Delito</v>
      </c>
      <c r="G430" t="str">
        <f t="shared" si="20"/>
        <v>07.02.17 Delitos e Infracciones de Tránsito</v>
      </c>
      <c r="J430" t="s">
        <v>67</v>
      </c>
      <c r="K430" t="s">
        <v>1576</v>
      </c>
      <c r="L430" t="s">
        <v>1743</v>
      </c>
      <c r="M430" t="s">
        <v>1755</v>
      </c>
    </row>
    <row r="431" spans="1:13" x14ac:dyDescent="0.3">
      <c r="A431" t="str">
        <f>_xlfn.XLOOKUP(J431,Sectores[Sector],Sectores[id_Sector],FALSE)</f>
        <v>07</v>
      </c>
      <c r="B431" t="str">
        <f>_xlfn.XLOOKUP(K431,Contenido[Contenido],Contenido[id_contenido])</f>
        <v>07.02</v>
      </c>
      <c r="C431" t="str">
        <f>_xlfn.XLOOKUP(L431,Temas[Tema],Temas[id_Tema],FALSE)</f>
        <v>07.02.17</v>
      </c>
      <c r="E431" t="str">
        <f t="shared" si="18"/>
        <v>07 Delincuencia</v>
      </c>
      <c r="F431" t="str">
        <f t="shared" si="19"/>
        <v>07.02 Sentencias Dictadas por Delito</v>
      </c>
      <c r="G431" t="str">
        <f t="shared" si="20"/>
        <v>07.02.17 Delitos e Infracciones de Tránsito</v>
      </c>
      <c r="J431" t="s">
        <v>67</v>
      </c>
      <c r="K431" t="s">
        <v>1576</v>
      </c>
      <c r="L431" t="s">
        <v>1743</v>
      </c>
      <c r="M431" t="s">
        <v>1757</v>
      </c>
    </row>
    <row r="432" spans="1:13" x14ac:dyDescent="0.3">
      <c r="A432" t="str">
        <f>_xlfn.XLOOKUP(J432,Sectores[Sector],Sectores[id_Sector],FALSE)</f>
        <v>07</v>
      </c>
      <c r="B432" t="str">
        <f>_xlfn.XLOOKUP(K432,Contenido[Contenido],Contenido[id_contenido])</f>
        <v>07.02</v>
      </c>
      <c r="C432" t="str">
        <f>_xlfn.XLOOKUP(L432,Temas[Tema],Temas[id_Tema],FALSE)</f>
        <v>07.02.17</v>
      </c>
      <c r="E432" t="str">
        <f t="shared" si="18"/>
        <v>07 Delincuencia</v>
      </c>
      <c r="F432" t="str">
        <f t="shared" si="19"/>
        <v>07.02 Sentencias Dictadas por Delito</v>
      </c>
      <c r="G432" t="str">
        <f t="shared" si="20"/>
        <v>07.02.17 Delitos e Infracciones de Tránsito</v>
      </c>
      <c r="J432" t="s">
        <v>67</v>
      </c>
      <c r="K432" t="s">
        <v>1576</v>
      </c>
      <c r="L432" t="s">
        <v>1743</v>
      </c>
      <c r="M432" t="s">
        <v>1759</v>
      </c>
    </row>
    <row r="433" spans="1:13" x14ac:dyDescent="0.3">
      <c r="A433" t="str">
        <f>_xlfn.XLOOKUP(J433,Sectores[Sector],Sectores[id_Sector],FALSE)</f>
        <v>07</v>
      </c>
      <c r="B433" t="str">
        <f>_xlfn.XLOOKUP(K433,Contenido[Contenido],Contenido[id_contenido])</f>
        <v>07.02</v>
      </c>
      <c r="C433" t="str">
        <f>_xlfn.XLOOKUP(L433,Temas[Tema],Temas[id_Tema],FALSE)</f>
        <v>07.02.17</v>
      </c>
      <c r="E433" t="str">
        <f t="shared" si="18"/>
        <v>07 Delincuencia</v>
      </c>
      <c r="F433" t="str">
        <f t="shared" si="19"/>
        <v>07.02 Sentencias Dictadas por Delito</v>
      </c>
      <c r="G433" t="str">
        <f t="shared" si="20"/>
        <v>07.02.17 Delitos e Infracciones de Tránsito</v>
      </c>
      <c r="J433" t="s">
        <v>67</v>
      </c>
      <c r="K433" t="s">
        <v>1576</v>
      </c>
      <c r="L433" t="s">
        <v>1743</v>
      </c>
      <c r="M433" t="s">
        <v>1761</v>
      </c>
    </row>
    <row r="434" spans="1:13" x14ac:dyDescent="0.3">
      <c r="A434" t="str">
        <f>_xlfn.XLOOKUP(J434,Sectores[Sector],Sectores[id_Sector],FALSE)</f>
        <v>07</v>
      </c>
      <c r="B434" t="str">
        <f>_xlfn.XLOOKUP(K434,Contenido[Contenido],Contenido[id_contenido])</f>
        <v>07.02</v>
      </c>
      <c r="C434" t="str">
        <f>_xlfn.XLOOKUP(L434,Temas[Tema],Temas[id_Tema],FALSE)</f>
        <v>07.02.17</v>
      </c>
      <c r="E434" t="str">
        <f t="shared" si="18"/>
        <v>07 Delincuencia</v>
      </c>
      <c r="F434" t="str">
        <f t="shared" si="19"/>
        <v>07.02 Sentencias Dictadas por Delito</v>
      </c>
      <c r="G434" t="str">
        <f t="shared" si="20"/>
        <v>07.02.17 Delitos e Infracciones de Tránsito</v>
      </c>
      <c r="J434" t="s">
        <v>67</v>
      </c>
      <c r="K434" t="s">
        <v>1576</v>
      </c>
      <c r="L434" t="s">
        <v>1743</v>
      </c>
      <c r="M434" t="s">
        <v>1763</v>
      </c>
    </row>
    <row r="435" spans="1:13" x14ac:dyDescent="0.3">
      <c r="A435" t="str">
        <f>_xlfn.XLOOKUP(J435,Sectores[Sector],Sectores[id_Sector],FALSE)</f>
        <v>07</v>
      </c>
      <c r="B435" t="str">
        <f>_xlfn.XLOOKUP(K435,Contenido[Contenido],Contenido[id_contenido])</f>
        <v>07.02</v>
      </c>
      <c r="C435" t="str">
        <f>_xlfn.XLOOKUP(L435,Temas[Tema],Temas[id_Tema],FALSE)</f>
        <v>07.02.17</v>
      </c>
      <c r="E435" t="str">
        <f t="shared" si="18"/>
        <v>07 Delincuencia</v>
      </c>
      <c r="F435" t="str">
        <f t="shared" si="19"/>
        <v>07.02 Sentencias Dictadas por Delito</v>
      </c>
      <c r="G435" t="str">
        <f t="shared" si="20"/>
        <v>07.02.17 Delitos e Infracciones de Tránsito</v>
      </c>
      <c r="J435" t="s">
        <v>67</v>
      </c>
      <c r="K435" t="s">
        <v>1576</v>
      </c>
      <c r="L435" t="s">
        <v>1743</v>
      </c>
      <c r="M435" t="s">
        <v>1765</v>
      </c>
    </row>
    <row r="436" spans="1:13" x14ac:dyDescent="0.3">
      <c r="A436" t="str">
        <f>_xlfn.XLOOKUP(J436,Sectores[Sector],Sectores[id_Sector],FALSE)</f>
        <v>07</v>
      </c>
      <c r="B436" t="str">
        <f>_xlfn.XLOOKUP(K436,Contenido[Contenido],Contenido[id_contenido])</f>
        <v>07.02</v>
      </c>
      <c r="C436" t="str">
        <f>_xlfn.XLOOKUP(L436,Temas[Tema],Temas[id_Tema],FALSE)</f>
        <v>07.02.17</v>
      </c>
      <c r="E436" t="str">
        <f t="shared" si="18"/>
        <v>07 Delincuencia</v>
      </c>
      <c r="F436" t="str">
        <f t="shared" si="19"/>
        <v>07.02 Sentencias Dictadas por Delito</v>
      </c>
      <c r="G436" t="str">
        <f t="shared" si="20"/>
        <v>07.02.17 Delitos e Infracciones de Tránsito</v>
      </c>
      <c r="J436" t="s">
        <v>67</v>
      </c>
      <c r="K436" t="s">
        <v>1576</v>
      </c>
      <c r="L436" t="s">
        <v>1743</v>
      </c>
      <c r="M436" t="s">
        <v>1767</v>
      </c>
    </row>
    <row r="437" spans="1:13" x14ac:dyDescent="0.3">
      <c r="A437" t="str">
        <f>_xlfn.XLOOKUP(J437,Sectores[Sector],Sectores[id_Sector],FALSE)</f>
        <v>07</v>
      </c>
      <c r="B437" t="str">
        <f>_xlfn.XLOOKUP(K437,Contenido[Contenido],Contenido[id_contenido])</f>
        <v>07.02</v>
      </c>
      <c r="C437" t="str">
        <f>_xlfn.XLOOKUP(L437,Temas[Tema],Temas[id_Tema],FALSE)</f>
        <v>07.02.17</v>
      </c>
      <c r="E437" t="str">
        <f t="shared" si="18"/>
        <v>07 Delincuencia</v>
      </c>
      <c r="F437" t="str">
        <f t="shared" si="19"/>
        <v>07.02 Sentencias Dictadas por Delito</v>
      </c>
      <c r="G437" t="str">
        <f t="shared" si="20"/>
        <v>07.02.17 Delitos e Infracciones de Tránsito</v>
      </c>
      <c r="J437" t="s">
        <v>67</v>
      </c>
      <c r="K437" t="s">
        <v>1576</v>
      </c>
      <c r="L437" t="s">
        <v>1743</v>
      </c>
      <c r="M437" t="s">
        <v>1769</v>
      </c>
    </row>
    <row r="438" spans="1:13" x14ac:dyDescent="0.3">
      <c r="A438" t="str">
        <f>_xlfn.XLOOKUP(J438,Sectores[Sector],Sectores[id_Sector],FALSE)</f>
        <v>07</v>
      </c>
      <c r="B438" t="str">
        <f>_xlfn.XLOOKUP(K438,Contenido[Contenido],Contenido[id_contenido])</f>
        <v>07.02</v>
      </c>
      <c r="C438" t="str">
        <f>_xlfn.XLOOKUP(L438,Temas[Tema],Temas[id_Tema],FALSE)</f>
        <v>07.02.17</v>
      </c>
      <c r="E438" t="str">
        <f t="shared" si="18"/>
        <v>07 Delincuencia</v>
      </c>
      <c r="F438" t="str">
        <f t="shared" si="19"/>
        <v>07.02 Sentencias Dictadas por Delito</v>
      </c>
      <c r="G438" t="str">
        <f t="shared" si="20"/>
        <v>07.02.17 Delitos e Infracciones de Tránsito</v>
      </c>
      <c r="J438" t="s">
        <v>67</v>
      </c>
      <c r="K438" t="s">
        <v>1576</v>
      </c>
      <c r="L438" t="s">
        <v>1743</v>
      </c>
      <c r="M438" t="s">
        <v>1771</v>
      </c>
    </row>
    <row r="439" spans="1:13" x14ac:dyDescent="0.3">
      <c r="A439" t="str">
        <f>_xlfn.XLOOKUP(J439,Sectores[Sector],Sectores[id_Sector],FALSE)</f>
        <v>07</v>
      </c>
      <c r="B439" t="str">
        <f>_xlfn.XLOOKUP(K439,Contenido[Contenido],Contenido[id_contenido])</f>
        <v>07.02</v>
      </c>
      <c r="C439" t="str">
        <f>_xlfn.XLOOKUP(L439,Temas[Tema],Temas[id_Tema],FALSE)</f>
        <v>07.02.17</v>
      </c>
      <c r="E439" t="str">
        <f t="shared" si="18"/>
        <v>07 Delincuencia</v>
      </c>
      <c r="F439" t="str">
        <f t="shared" si="19"/>
        <v>07.02 Sentencias Dictadas por Delito</v>
      </c>
      <c r="G439" t="str">
        <f t="shared" si="20"/>
        <v>07.02.17 Delitos e Infracciones de Tránsito</v>
      </c>
      <c r="J439" t="s">
        <v>67</v>
      </c>
      <c r="K439" t="s">
        <v>1576</v>
      </c>
      <c r="L439" t="s">
        <v>1743</v>
      </c>
      <c r="M439" t="s">
        <v>1773</v>
      </c>
    </row>
    <row r="440" spans="1:13" x14ac:dyDescent="0.3">
      <c r="A440" t="str">
        <f>_xlfn.XLOOKUP(J440,Sectores[Sector],Sectores[id_Sector],FALSE)</f>
        <v>07</v>
      </c>
      <c r="B440" t="str">
        <f>_xlfn.XLOOKUP(K440,Contenido[Contenido],Contenido[id_contenido])</f>
        <v>07.02</v>
      </c>
      <c r="C440" t="str">
        <f>_xlfn.XLOOKUP(L440,Temas[Tema],Temas[id_Tema],FALSE)</f>
        <v>07.02.17</v>
      </c>
      <c r="E440" t="str">
        <f t="shared" si="18"/>
        <v>07 Delincuencia</v>
      </c>
      <c r="F440" t="str">
        <f t="shared" si="19"/>
        <v>07.02 Sentencias Dictadas por Delito</v>
      </c>
      <c r="G440" t="str">
        <f t="shared" si="20"/>
        <v>07.02.17 Delitos e Infracciones de Tránsito</v>
      </c>
      <c r="J440" t="s">
        <v>67</v>
      </c>
      <c r="K440" t="s">
        <v>1576</v>
      </c>
      <c r="L440" t="s">
        <v>1743</v>
      </c>
      <c r="M440" t="s">
        <v>1775</v>
      </c>
    </row>
    <row r="441" spans="1:13" x14ac:dyDescent="0.3">
      <c r="A441" t="str">
        <f>_xlfn.XLOOKUP(J441,Sectores[Sector],Sectores[id_Sector],FALSE)</f>
        <v>07</v>
      </c>
      <c r="B441" t="str">
        <f>_xlfn.XLOOKUP(K441,Contenido[Contenido],Contenido[id_contenido])</f>
        <v>07.02</v>
      </c>
      <c r="C441" t="str">
        <f>_xlfn.XLOOKUP(L441,Temas[Tema],Temas[id_Tema],FALSE)</f>
        <v>07.02.17</v>
      </c>
      <c r="E441" t="str">
        <f t="shared" si="18"/>
        <v>07 Delincuencia</v>
      </c>
      <c r="F441" t="str">
        <f t="shared" si="19"/>
        <v>07.02 Sentencias Dictadas por Delito</v>
      </c>
      <c r="G441" t="str">
        <f t="shared" si="20"/>
        <v>07.02.17 Delitos e Infracciones de Tránsito</v>
      </c>
      <c r="J441" t="s">
        <v>67</v>
      </c>
      <c r="K441" t="s">
        <v>1576</v>
      </c>
      <c r="L441" t="s">
        <v>1743</v>
      </c>
      <c r="M441" t="s">
        <v>1777</v>
      </c>
    </row>
    <row r="442" spans="1:13" x14ac:dyDescent="0.3">
      <c r="A442" t="str">
        <f>_xlfn.XLOOKUP(J442,Sectores[Sector],Sectores[id_Sector],FALSE)</f>
        <v>07</v>
      </c>
      <c r="B442" t="str">
        <f>_xlfn.XLOOKUP(K442,Contenido[Contenido],Contenido[id_contenido])</f>
        <v>07.02</v>
      </c>
      <c r="C442" t="str">
        <f>_xlfn.XLOOKUP(L442,Temas[Tema],Temas[id_Tema],FALSE)</f>
        <v>07.02.17</v>
      </c>
      <c r="E442" t="str">
        <f t="shared" si="18"/>
        <v>07 Delincuencia</v>
      </c>
      <c r="F442" t="str">
        <f t="shared" si="19"/>
        <v>07.02 Sentencias Dictadas por Delito</v>
      </c>
      <c r="G442" t="str">
        <f t="shared" si="20"/>
        <v>07.02.17 Delitos e Infracciones de Tránsito</v>
      </c>
      <c r="J442" t="s">
        <v>67</v>
      </c>
      <c r="K442" t="s">
        <v>1576</v>
      </c>
      <c r="L442" t="s">
        <v>1743</v>
      </c>
      <c r="M442" t="s">
        <v>1779</v>
      </c>
    </row>
    <row r="443" spans="1:13" x14ac:dyDescent="0.3">
      <c r="A443" t="str">
        <f>_xlfn.XLOOKUP(J443,Sectores[Sector],Sectores[id_Sector],FALSE)</f>
        <v>07</v>
      </c>
      <c r="B443" t="str">
        <f>_xlfn.XLOOKUP(K443,Contenido[Contenido],Contenido[id_contenido])</f>
        <v>07.02</v>
      </c>
      <c r="C443" t="str">
        <f>_xlfn.XLOOKUP(L443,Temas[Tema],Temas[id_Tema],FALSE)</f>
        <v>07.02.17</v>
      </c>
      <c r="E443" t="str">
        <f t="shared" si="18"/>
        <v>07 Delincuencia</v>
      </c>
      <c r="F443" t="str">
        <f t="shared" si="19"/>
        <v>07.02 Sentencias Dictadas por Delito</v>
      </c>
      <c r="G443" t="str">
        <f t="shared" si="20"/>
        <v>07.02.17 Delitos e Infracciones de Tránsito</v>
      </c>
      <c r="J443" t="s">
        <v>67</v>
      </c>
      <c r="K443" t="s">
        <v>1576</v>
      </c>
      <c r="L443" t="s">
        <v>1743</v>
      </c>
      <c r="M443" t="s">
        <v>1781</v>
      </c>
    </row>
    <row r="444" spans="1:13" x14ac:dyDescent="0.3">
      <c r="A444" t="str">
        <f>_xlfn.XLOOKUP(J444,Sectores[Sector],Sectores[id_Sector],FALSE)</f>
        <v>07</v>
      </c>
      <c r="B444" t="str">
        <f>_xlfn.XLOOKUP(K444,Contenido[Contenido],Contenido[id_contenido])</f>
        <v>07.02</v>
      </c>
      <c r="C444" t="str">
        <f>_xlfn.XLOOKUP(L444,Temas[Tema],Temas[id_Tema],FALSE)</f>
        <v>07.02.17</v>
      </c>
      <c r="E444" t="str">
        <f t="shared" si="18"/>
        <v>07 Delincuencia</v>
      </c>
      <c r="F444" t="str">
        <f t="shared" si="19"/>
        <v>07.02 Sentencias Dictadas por Delito</v>
      </c>
      <c r="G444" t="str">
        <f t="shared" si="20"/>
        <v>07.02.17 Delitos e Infracciones de Tránsito</v>
      </c>
      <c r="J444" t="s">
        <v>67</v>
      </c>
      <c r="K444" t="s">
        <v>1576</v>
      </c>
      <c r="L444" t="s">
        <v>1743</v>
      </c>
      <c r="M444" t="s">
        <v>1783</v>
      </c>
    </row>
    <row r="445" spans="1:13" x14ac:dyDescent="0.3">
      <c r="A445" t="str">
        <f>_xlfn.XLOOKUP(J445,Sectores[Sector],Sectores[id_Sector],FALSE)</f>
        <v>07</v>
      </c>
      <c r="B445" t="str">
        <f>_xlfn.XLOOKUP(K445,Contenido[Contenido],Contenido[id_contenido])</f>
        <v>07.02</v>
      </c>
      <c r="C445" t="str">
        <f>_xlfn.XLOOKUP(L445,Temas[Tema],Temas[id_Tema],FALSE)</f>
        <v>07.02.17</v>
      </c>
      <c r="E445" t="str">
        <f t="shared" si="18"/>
        <v>07 Delincuencia</v>
      </c>
      <c r="F445" t="str">
        <f t="shared" si="19"/>
        <v>07.02 Sentencias Dictadas por Delito</v>
      </c>
      <c r="G445" t="str">
        <f t="shared" si="20"/>
        <v>07.02.17 Delitos e Infracciones de Tránsito</v>
      </c>
      <c r="J445" t="s">
        <v>67</v>
      </c>
      <c r="K445" t="s">
        <v>1576</v>
      </c>
      <c r="L445" t="s">
        <v>1743</v>
      </c>
      <c r="M445" t="s">
        <v>1823</v>
      </c>
    </row>
    <row r="446" spans="1:13" x14ac:dyDescent="0.3">
      <c r="A446" t="str">
        <f>_xlfn.XLOOKUP(J446,Sectores[Sector],Sectores[id_Sector],FALSE)</f>
        <v>07</v>
      </c>
      <c r="B446" t="str">
        <f>_xlfn.XLOOKUP(K446,Contenido[Contenido],Contenido[id_contenido])</f>
        <v>07.02</v>
      </c>
      <c r="C446" t="str">
        <f>_xlfn.XLOOKUP(L446,Temas[Tema],Temas[id_Tema],FALSE)</f>
        <v>07.02.17</v>
      </c>
      <c r="E446" t="str">
        <f t="shared" si="18"/>
        <v>07 Delincuencia</v>
      </c>
      <c r="F446" t="str">
        <f t="shared" si="19"/>
        <v>07.02 Sentencias Dictadas por Delito</v>
      </c>
      <c r="G446" t="str">
        <f t="shared" si="20"/>
        <v>07.02.17 Delitos e Infracciones de Tránsito</v>
      </c>
      <c r="J446" t="s">
        <v>67</v>
      </c>
      <c r="K446" t="s">
        <v>1576</v>
      </c>
      <c r="L446" t="s">
        <v>1743</v>
      </c>
      <c r="M446" t="s">
        <v>1972</v>
      </c>
    </row>
    <row r="447" spans="1:13" x14ac:dyDescent="0.3">
      <c r="A447" t="str">
        <f>_xlfn.XLOOKUP(J447,Sectores[Sector],Sectores[id_Sector],FALSE)</f>
        <v>07</v>
      </c>
      <c r="B447" t="str">
        <f>_xlfn.XLOOKUP(K447,Contenido[Contenido],Contenido[id_contenido])</f>
        <v>07.02</v>
      </c>
      <c r="C447" t="str">
        <f>_xlfn.XLOOKUP(L447,Temas[Tema],Temas[id_Tema],FALSE)</f>
        <v>07.02.17</v>
      </c>
      <c r="E447" t="str">
        <f t="shared" si="18"/>
        <v>07 Delincuencia</v>
      </c>
      <c r="F447" t="str">
        <f t="shared" si="19"/>
        <v>07.02 Sentencias Dictadas por Delito</v>
      </c>
      <c r="G447" t="str">
        <f t="shared" si="20"/>
        <v>07.02.17 Delitos e Infracciones de Tránsito</v>
      </c>
      <c r="J447" t="s">
        <v>67</v>
      </c>
      <c r="K447" t="s">
        <v>1576</v>
      </c>
      <c r="L447" t="s">
        <v>1743</v>
      </c>
      <c r="M447" t="s">
        <v>2125</v>
      </c>
    </row>
    <row r="448" spans="1:13" x14ac:dyDescent="0.3">
      <c r="A448" t="str">
        <f>_xlfn.XLOOKUP(J448,Sectores[Sector],Sectores[id_Sector],FALSE)</f>
        <v>07</v>
      </c>
      <c r="B448" t="str">
        <f>_xlfn.XLOOKUP(K448,Contenido[Contenido],Contenido[id_contenido])</f>
        <v>07.02</v>
      </c>
      <c r="C448" t="str">
        <f>_xlfn.XLOOKUP(L448,Temas[Tema],Temas[id_Tema],FALSE)</f>
        <v>07.02.17</v>
      </c>
      <c r="E448" t="str">
        <f t="shared" si="18"/>
        <v>07 Delincuencia</v>
      </c>
      <c r="F448" t="str">
        <f t="shared" si="19"/>
        <v>07.02 Sentencias Dictadas por Delito</v>
      </c>
      <c r="G448" t="str">
        <f t="shared" si="20"/>
        <v>07.02.17 Delitos e Infracciones de Tránsito</v>
      </c>
      <c r="J448" t="s">
        <v>67</v>
      </c>
      <c r="K448" t="s">
        <v>1576</v>
      </c>
      <c r="L448" t="s">
        <v>1743</v>
      </c>
      <c r="M448" t="s">
        <v>2133</v>
      </c>
    </row>
    <row r="449" spans="1:13" x14ac:dyDescent="0.3">
      <c r="A449" t="str">
        <f>_xlfn.XLOOKUP(J449,Sectores[Sector],Sectores[id_Sector],FALSE)</f>
        <v>07</v>
      </c>
      <c r="B449" t="str">
        <f>_xlfn.XLOOKUP(K449,Contenido[Contenido],Contenido[id_contenido])</f>
        <v>07.02</v>
      </c>
      <c r="C449" t="str">
        <f>_xlfn.XLOOKUP(L449,Temas[Tema],Temas[id_Tema],FALSE)</f>
        <v>07.02.17</v>
      </c>
      <c r="E449" t="str">
        <f t="shared" si="18"/>
        <v>07 Delincuencia</v>
      </c>
      <c r="F449" t="str">
        <f t="shared" si="19"/>
        <v>07.02 Sentencias Dictadas por Delito</v>
      </c>
      <c r="G449" t="str">
        <f t="shared" si="20"/>
        <v>07.02.17 Delitos e Infracciones de Tránsito</v>
      </c>
      <c r="J449" t="s">
        <v>67</v>
      </c>
      <c r="K449" t="s">
        <v>1576</v>
      </c>
      <c r="L449" t="s">
        <v>1743</v>
      </c>
      <c r="M449" t="s">
        <v>2164</v>
      </c>
    </row>
    <row r="450" spans="1:13" x14ac:dyDescent="0.3">
      <c r="A450" t="str">
        <f>_xlfn.XLOOKUP(J450,Sectores[Sector],Sectores[id_Sector],FALSE)</f>
        <v>07</v>
      </c>
      <c r="B450" t="str">
        <f>_xlfn.XLOOKUP(K450,Contenido[Contenido],Contenido[id_contenido])</f>
        <v>07.02</v>
      </c>
      <c r="C450" t="str">
        <f>_xlfn.XLOOKUP(L450,Temas[Tema],Temas[id_Tema],FALSE)</f>
        <v>07.02.17</v>
      </c>
      <c r="E450" t="str">
        <f t="shared" si="18"/>
        <v>07 Delincuencia</v>
      </c>
      <c r="F450" t="str">
        <f t="shared" si="19"/>
        <v>07.02 Sentencias Dictadas por Delito</v>
      </c>
      <c r="G450" t="str">
        <f t="shared" si="20"/>
        <v>07.02.17 Delitos e Infracciones de Tránsito</v>
      </c>
      <c r="J450" t="s">
        <v>67</v>
      </c>
      <c r="K450" t="s">
        <v>1576</v>
      </c>
      <c r="L450" t="s">
        <v>1743</v>
      </c>
      <c r="M450" t="s">
        <v>2183</v>
      </c>
    </row>
    <row r="451" spans="1:13" x14ac:dyDescent="0.3">
      <c r="A451" t="str">
        <f>_xlfn.XLOOKUP(J451,Sectores[Sector],Sectores[id_Sector],FALSE)</f>
        <v>07</v>
      </c>
      <c r="B451" t="str">
        <f>_xlfn.XLOOKUP(K451,Contenido[Contenido],Contenido[id_contenido])</f>
        <v>07.02</v>
      </c>
      <c r="C451" t="str">
        <f>_xlfn.XLOOKUP(L451,Temas[Tema],Temas[id_Tema],FALSE)</f>
        <v>07.02.17</v>
      </c>
      <c r="E451" t="str">
        <f t="shared" si="18"/>
        <v>07 Delincuencia</v>
      </c>
      <c r="F451" t="str">
        <f t="shared" si="19"/>
        <v>07.02 Sentencias Dictadas por Delito</v>
      </c>
      <c r="G451" t="str">
        <f t="shared" si="20"/>
        <v>07.02.17 Delitos e Infracciones de Tránsito</v>
      </c>
      <c r="J451" t="s">
        <v>67</v>
      </c>
      <c r="K451" t="s">
        <v>1576</v>
      </c>
      <c r="L451" t="s">
        <v>1743</v>
      </c>
      <c r="M451" t="s">
        <v>2185</v>
      </c>
    </row>
    <row r="452" spans="1:13" x14ac:dyDescent="0.3">
      <c r="A452" t="str">
        <f>_xlfn.XLOOKUP(J452,Sectores[Sector],Sectores[id_Sector],FALSE)</f>
        <v>07</v>
      </c>
      <c r="B452" t="str">
        <f>_xlfn.XLOOKUP(K452,Contenido[Contenido],Contenido[id_contenido])</f>
        <v>07.02</v>
      </c>
      <c r="C452" t="str">
        <f>_xlfn.XLOOKUP(L452,Temas[Tema],Temas[id_Tema],FALSE)</f>
        <v>07.02.17</v>
      </c>
      <c r="E452" t="str">
        <f t="shared" si="18"/>
        <v>07 Delincuencia</v>
      </c>
      <c r="F452" t="str">
        <f t="shared" si="19"/>
        <v>07.02 Sentencias Dictadas por Delito</v>
      </c>
      <c r="G452" t="str">
        <f t="shared" si="20"/>
        <v>07.02.17 Delitos e Infracciones de Tránsito</v>
      </c>
      <c r="J452" t="s">
        <v>67</v>
      </c>
      <c r="K452" t="s">
        <v>1576</v>
      </c>
      <c r="L452" t="s">
        <v>1743</v>
      </c>
      <c r="M452" t="s">
        <v>2193</v>
      </c>
    </row>
    <row r="453" spans="1:13" x14ac:dyDescent="0.3">
      <c r="A453" t="str">
        <f>_xlfn.XLOOKUP(J453,Sectores[Sector],Sectores[id_Sector],FALSE)</f>
        <v>07</v>
      </c>
      <c r="B453" t="str">
        <f>_xlfn.XLOOKUP(K453,Contenido[Contenido],Contenido[id_contenido])</f>
        <v>07.02</v>
      </c>
      <c r="C453" t="str">
        <f>_xlfn.XLOOKUP(L453,Temas[Tema],Temas[id_Tema],FALSE)</f>
        <v>07.02.17</v>
      </c>
      <c r="E453" t="str">
        <f t="shared" ref="E453:E516" si="21">+A453&amp;" "&amp;J453</f>
        <v>07 Delincuencia</v>
      </c>
      <c r="F453" t="str">
        <f t="shared" ref="F453:F516" si="22">+B453&amp;" "&amp;K453</f>
        <v>07.02 Sentencias Dictadas por Delito</v>
      </c>
      <c r="G453" t="str">
        <f t="shared" ref="G453:G516" si="23">+C453&amp;" "&amp;L453</f>
        <v>07.02.17 Delitos e Infracciones de Tránsito</v>
      </c>
      <c r="J453" t="s">
        <v>67</v>
      </c>
      <c r="K453" t="s">
        <v>1576</v>
      </c>
      <c r="L453" t="s">
        <v>1743</v>
      </c>
      <c r="M453" t="s">
        <v>2199</v>
      </c>
    </row>
    <row r="454" spans="1:13" x14ac:dyDescent="0.3">
      <c r="A454" t="str">
        <f>_xlfn.XLOOKUP(J454,Sectores[Sector],Sectores[id_Sector],FALSE)</f>
        <v>07</v>
      </c>
      <c r="B454" t="str">
        <f>_xlfn.XLOOKUP(K454,Contenido[Contenido],Contenido[id_contenido])</f>
        <v>07.02</v>
      </c>
      <c r="C454" t="str">
        <f>_xlfn.XLOOKUP(L454,Temas[Tema],Temas[id_Tema],FALSE)</f>
        <v>07.02.17</v>
      </c>
      <c r="E454" t="str">
        <f t="shared" si="21"/>
        <v>07 Delincuencia</v>
      </c>
      <c r="F454" t="str">
        <f t="shared" si="22"/>
        <v>07.02 Sentencias Dictadas por Delito</v>
      </c>
      <c r="G454" t="str">
        <f t="shared" si="23"/>
        <v>07.02.17 Delitos e Infracciones de Tránsito</v>
      </c>
      <c r="J454" t="s">
        <v>67</v>
      </c>
      <c r="K454" t="s">
        <v>1576</v>
      </c>
      <c r="L454" t="s">
        <v>1743</v>
      </c>
      <c r="M454" t="s">
        <v>2230</v>
      </c>
    </row>
    <row r="455" spans="1:13" x14ac:dyDescent="0.3">
      <c r="A455" t="str">
        <f>_xlfn.XLOOKUP(J455,Sectores[Sector],Sectores[id_Sector],FALSE)</f>
        <v>07</v>
      </c>
      <c r="B455" t="str">
        <f>_xlfn.XLOOKUP(K455,Contenido[Contenido],Contenido[id_contenido])</f>
        <v>07.02</v>
      </c>
      <c r="C455" t="str">
        <f>_xlfn.XLOOKUP(L455,Temas[Tema],Temas[id_Tema],FALSE)</f>
        <v>07.02.17</v>
      </c>
      <c r="E455" t="str">
        <f t="shared" si="21"/>
        <v>07 Delincuencia</v>
      </c>
      <c r="F455" t="str">
        <f t="shared" si="22"/>
        <v>07.02 Sentencias Dictadas por Delito</v>
      </c>
      <c r="G455" t="str">
        <f t="shared" si="23"/>
        <v>07.02.17 Delitos e Infracciones de Tránsito</v>
      </c>
      <c r="J455" t="s">
        <v>67</v>
      </c>
      <c r="K455" t="s">
        <v>1576</v>
      </c>
      <c r="L455" t="s">
        <v>1743</v>
      </c>
      <c r="M455" t="s">
        <v>2240</v>
      </c>
    </row>
    <row r="456" spans="1:13" x14ac:dyDescent="0.3">
      <c r="A456" t="str">
        <f>_xlfn.XLOOKUP(J456,Sectores[Sector],Sectores[id_Sector],FALSE)</f>
        <v>07</v>
      </c>
      <c r="B456" t="str">
        <f>_xlfn.XLOOKUP(K456,Contenido[Contenido],Contenido[id_contenido])</f>
        <v>07.02</v>
      </c>
      <c r="C456" t="str">
        <f>_xlfn.XLOOKUP(L456,Temas[Tema],Temas[id_Tema],FALSE)</f>
        <v>07.02.17</v>
      </c>
      <c r="E456" t="str">
        <f t="shared" si="21"/>
        <v>07 Delincuencia</v>
      </c>
      <c r="F456" t="str">
        <f t="shared" si="22"/>
        <v>07.02 Sentencias Dictadas por Delito</v>
      </c>
      <c r="G456" t="str">
        <f t="shared" si="23"/>
        <v>07.02.17 Delitos e Infracciones de Tránsito</v>
      </c>
      <c r="J456" t="s">
        <v>67</v>
      </c>
      <c r="K456" t="s">
        <v>1576</v>
      </c>
      <c r="L456" t="s">
        <v>1743</v>
      </c>
      <c r="M456" t="s">
        <v>2266</v>
      </c>
    </row>
    <row r="457" spans="1:13" x14ac:dyDescent="0.3">
      <c r="A457" t="str">
        <f>_xlfn.XLOOKUP(J457,Sectores[Sector],Sectores[id_Sector],FALSE)</f>
        <v>07</v>
      </c>
      <c r="B457" t="str">
        <f>_xlfn.XLOOKUP(K457,Contenido[Contenido],Contenido[id_contenido])</f>
        <v>07.02</v>
      </c>
      <c r="C457" t="str">
        <f>_xlfn.XLOOKUP(L457,Temas[Tema],Temas[id_Tema],FALSE)</f>
        <v>07.02.18</v>
      </c>
      <c r="E457" t="str">
        <f t="shared" si="21"/>
        <v>07 Delincuencia</v>
      </c>
      <c r="F457" t="str">
        <f t="shared" si="22"/>
        <v>07.02 Sentencias Dictadas por Delito</v>
      </c>
      <c r="G457" t="str">
        <f t="shared" si="23"/>
        <v>07.02.18 Delitos Económicos</v>
      </c>
      <c r="J457" t="s">
        <v>67</v>
      </c>
      <c r="K457" t="s">
        <v>1576</v>
      </c>
      <c r="L457" t="s">
        <v>1601</v>
      </c>
      <c r="M457" t="s">
        <v>1602</v>
      </c>
    </row>
    <row r="458" spans="1:13" x14ac:dyDescent="0.3">
      <c r="A458" t="str">
        <f>_xlfn.XLOOKUP(J458,Sectores[Sector],Sectores[id_Sector],FALSE)</f>
        <v>07</v>
      </c>
      <c r="B458" t="str">
        <f>_xlfn.XLOOKUP(K458,Contenido[Contenido],Contenido[id_contenido])</f>
        <v>07.02</v>
      </c>
      <c r="C458" t="str">
        <f>_xlfn.XLOOKUP(L458,Temas[Tema],Temas[id_Tema],FALSE)</f>
        <v>07.02.18</v>
      </c>
      <c r="E458" t="str">
        <f t="shared" si="21"/>
        <v>07 Delincuencia</v>
      </c>
      <c r="F458" t="str">
        <f t="shared" si="22"/>
        <v>07.02 Sentencias Dictadas por Delito</v>
      </c>
      <c r="G458" t="str">
        <f t="shared" si="23"/>
        <v>07.02.18 Delitos Económicos</v>
      </c>
      <c r="J458" t="s">
        <v>67</v>
      </c>
      <c r="K458" t="s">
        <v>1576</v>
      </c>
      <c r="L458" t="s">
        <v>1601</v>
      </c>
      <c r="M458" t="s">
        <v>1645</v>
      </c>
    </row>
    <row r="459" spans="1:13" x14ac:dyDescent="0.3">
      <c r="A459" t="str">
        <f>_xlfn.XLOOKUP(J459,Sectores[Sector],Sectores[id_Sector],FALSE)</f>
        <v>07</v>
      </c>
      <c r="B459" t="str">
        <f>_xlfn.XLOOKUP(K459,Contenido[Contenido],Contenido[id_contenido])</f>
        <v>07.02</v>
      </c>
      <c r="C459" t="str">
        <f>_xlfn.XLOOKUP(L459,Temas[Tema],Temas[id_Tema],FALSE)</f>
        <v>07.02.18</v>
      </c>
      <c r="E459" t="str">
        <f t="shared" si="21"/>
        <v>07 Delincuencia</v>
      </c>
      <c r="F459" t="str">
        <f t="shared" si="22"/>
        <v>07.02 Sentencias Dictadas por Delito</v>
      </c>
      <c r="G459" t="str">
        <f t="shared" si="23"/>
        <v>07.02.18 Delitos Económicos</v>
      </c>
      <c r="J459" t="s">
        <v>67</v>
      </c>
      <c r="K459" t="s">
        <v>1576</v>
      </c>
      <c r="L459" t="s">
        <v>1601</v>
      </c>
      <c r="M459" t="s">
        <v>1650</v>
      </c>
    </row>
    <row r="460" spans="1:13" x14ac:dyDescent="0.3">
      <c r="A460" t="str">
        <f>_xlfn.XLOOKUP(J460,Sectores[Sector],Sectores[id_Sector],FALSE)</f>
        <v>07</v>
      </c>
      <c r="B460" t="str">
        <f>_xlfn.XLOOKUP(K460,Contenido[Contenido],Contenido[id_contenido])</f>
        <v>07.02</v>
      </c>
      <c r="C460" t="str">
        <f>_xlfn.XLOOKUP(L460,Temas[Tema],Temas[id_Tema],FALSE)</f>
        <v>07.02.18</v>
      </c>
      <c r="E460" t="str">
        <f t="shared" si="21"/>
        <v>07 Delincuencia</v>
      </c>
      <c r="F460" t="str">
        <f t="shared" si="22"/>
        <v>07.02 Sentencias Dictadas por Delito</v>
      </c>
      <c r="G460" t="str">
        <f t="shared" si="23"/>
        <v>07.02.18 Delitos Económicos</v>
      </c>
      <c r="J460" t="s">
        <v>67</v>
      </c>
      <c r="K460" t="s">
        <v>1576</v>
      </c>
      <c r="L460" t="s">
        <v>1601</v>
      </c>
      <c r="M460" t="s">
        <v>1737</v>
      </c>
    </row>
    <row r="461" spans="1:13" x14ac:dyDescent="0.3">
      <c r="A461" t="str">
        <f>_xlfn.XLOOKUP(J461,Sectores[Sector],Sectores[id_Sector],FALSE)</f>
        <v>07</v>
      </c>
      <c r="B461" t="str">
        <f>_xlfn.XLOOKUP(K461,Contenido[Contenido],Contenido[id_contenido])</f>
        <v>07.02</v>
      </c>
      <c r="C461" t="str">
        <f>_xlfn.XLOOKUP(L461,Temas[Tema],Temas[id_Tema],FALSE)</f>
        <v>07.02.18</v>
      </c>
      <c r="E461" t="str">
        <f t="shared" si="21"/>
        <v>07 Delincuencia</v>
      </c>
      <c r="F461" t="str">
        <f t="shared" si="22"/>
        <v>07.02 Sentencias Dictadas por Delito</v>
      </c>
      <c r="G461" t="str">
        <f t="shared" si="23"/>
        <v>07.02.18 Delitos Económicos</v>
      </c>
      <c r="J461" t="s">
        <v>67</v>
      </c>
      <c r="K461" t="s">
        <v>1576</v>
      </c>
      <c r="L461" t="s">
        <v>1601</v>
      </c>
      <c r="M461" t="s">
        <v>1741</v>
      </c>
    </row>
    <row r="462" spans="1:13" x14ac:dyDescent="0.3">
      <c r="A462" t="str">
        <f>_xlfn.XLOOKUP(J462,Sectores[Sector],Sectores[id_Sector],FALSE)</f>
        <v>07</v>
      </c>
      <c r="B462" t="str">
        <f>_xlfn.XLOOKUP(K462,Contenido[Contenido],Contenido[id_contenido])</f>
        <v>07.02</v>
      </c>
      <c r="C462" t="str">
        <f>_xlfn.XLOOKUP(L462,Temas[Tema],Temas[id_Tema],FALSE)</f>
        <v>07.02.18</v>
      </c>
      <c r="E462" t="str">
        <f t="shared" si="21"/>
        <v>07 Delincuencia</v>
      </c>
      <c r="F462" t="str">
        <f t="shared" si="22"/>
        <v>07.02 Sentencias Dictadas por Delito</v>
      </c>
      <c r="G462" t="str">
        <f t="shared" si="23"/>
        <v>07.02.18 Delitos Económicos</v>
      </c>
      <c r="J462" t="s">
        <v>67</v>
      </c>
      <c r="K462" t="s">
        <v>1576</v>
      </c>
      <c r="L462" t="s">
        <v>1601</v>
      </c>
      <c r="M462" t="s">
        <v>1852</v>
      </c>
    </row>
    <row r="463" spans="1:13" x14ac:dyDescent="0.3">
      <c r="A463" t="str">
        <f>_xlfn.XLOOKUP(J463,Sectores[Sector],Sectores[id_Sector],FALSE)</f>
        <v>07</v>
      </c>
      <c r="B463" t="str">
        <f>_xlfn.XLOOKUP(K463,Contenido[Contenido],Contenido[id_contenido])</f>
        <v>07.02</v>
      </c>
      <c r="C463" t="str">
        <f>_xlfn.XLOOKUP(L463,Temas[Tema],Temas[id_Tema],FALSE)</f>
        <v>07.02.18</v>
      </c>
      <c r="E463" t="str">
        <f t="shared" si="21"/>
        <v>07 Delincuencia</v>
      </c>
      <c r="F463" t="str">
        <f t="shared" si="22"/>
        <v>07.02 Sentencias Dictadas por Delito</v>
      </c>
      <c r="G463" t="str">
        <f t="shared" si="23"/>
        <v>07.02.18 Delitos Económicos</v>
      </c>
      <c r="J463" t="s">
        <v>67</v>
      </c>
      <c r="K463" t="s">
        <v>1576</v>
      </c>
      <c r="L463" t="s">
        <v>1601</v>
      </c>
      <c r="M463" t="s">
        <v>1881</v>
      </c>
    </row>
    <row r="464" spans="1:13" x14ac:dyDescent="0.3">
      <c r="A464" t="str">
        <f>_xlfn.XLOOKUP(J464,Sectores[Sector],Sectores[id_Sector],FALSE)</f>
        <v>07</v>
      </c>
      <c r="B464" t="str">
        <f>_xlfn.XLOOKUP(K464,Contenido[Contenido],Contenido[id_contenido])</f>
        <v>07.02</v>
      </c>
      <c r="C464" t="str">
        <f>_xlfn.XLOOKUP(L464,Temas[Tema],Temas[id_Tema],FALSE)</f>
        <v>07.02.18</v>
      </c>
      <c r="E464" t="str">
        <f t="shared" si="21"/>
        <v>07 Delincuencia</v>
      </c>
      <c r="F464" t="str">
        <f t="shared" si="22"/>
        <v>07.02 Sentencias Dictadas por Delito</v>
      </c>
      <c r="G464" t="str">
        <f t="shared" si="23"/>
        <v>07.02.18 Delitos Económicos</v>
      </c>
      <c r="J464" t="s">
        <v>67</v>
      </c>
      <c r="K464" t="s">
        <v>1576</v>
      </c>
      <c r="L464" t="s">
        <v>1601</v>
      </c>
      <c r="M464" t="s">
        <v>1893</v>
      </c>
    </row>
    <row r="465" spans="1:13" x14ac:dyDescent="0.3">
      <c r="A465" t="str">
        <f>_xlfn.XLOOKUP(J465,Sectores[Sector],Sectores[id_Sector],FALSE)</f>
        <v>07</v>
      </c>
      <c r="B465" t="str">
        <f>_xlfn.XLOOKUP(K465,Contenido[Contenido],Contenido[id_contenido])</f>
        <v>07.02</v>
      </c>
      <c r="C465" t="str">
        <f>_xlfn.XLOOKUP(L465,Temas[Tema],Temas[id_Tema],FALSE)</f>
        <v>07.02.18</v>
      </c>
      <c r="E465" t="str">
        <f t="shared" si="21"/>
        <v>07 Delincuencia</v>
      </c>
      <c r="F465" t="str">
        <f t="shared" si="22"/>
        <v>07.02 Sentencias Dictadas por Delito</v>
      </c>
      <c r="G465" t="str">
        <f t="shared" si="23"/>
        <v>07.02.18 Delitos Económicos</v>
      </c>
      <c r="J465" t="s">
        <v>67</v>
      </c>
      <c r="K465" t="s">
        <v>1576</v>
      </c>
      <c r="L465" t="s">
        <v>1601</v>
      </c>
      <c r="M465" t="s">
        <v>1909</v>
      </c>
    </row>
    <row r="466" spans="1:13" x14ac:dyDescent="0.3">
      <c r="A466" t="str">
        <f>_xlfn.XLOOKUP(J466,Sectores[Sector],Sectores[id_Sector],FALSE)</f>
        <v>07</v>
      </c>
      <c r="B466" t="str">
        <f>_xlfn.XLOOKUP(K466,Contenido[Contenido],Contenido[id_contenido])</f>
        <v>07.02</v>
      </c>
      <c r="C466" t="str">
        <f>_xlfn.XLOOKUP(L466,Temas[Tema],Temas[id_Tema],FALSE)</f>
        <v>07.02.18</v>
      </c>
      <c r="E466" t="str">
        <f t="shared" si="21"/>
        <v>07 Delincuencia</v>
      </c>
      <c r="F466" t="str">
        <f t="shared" si="22"/>
        <v>07.02 Sentencias Dictadas por Delito</v>
      </c>
      <c r="G466" t="str">
        <f t="shared" si="23"/>
        <v>07.02.18 Delitos Económicos</v>
      </c>
      <c r="J466" t="s">
        <v>67</v>
      </c>
      <c r="K466" t="s">
        <v>1576</v>
      </c>
      <c r="L466" t="s">
        <v>1601</v>
      </c>
      <c r="M466" t="s">
        <v>1911</v>
      </c>
    </row>
    <row r="467" spans="1:13" x14ac:dyDescent="0.3">
      <c r="A467" t="str">
        <f>_xlfn.XLOOKUP(J467,Sectores[Sector],Sectores[id_Sector],FALSE)</f>
        <v>07</v>
      </c>
      <c r="B467" t="str">
        <f>_xlfn.XLOOKUP(K467,Contenido[Contenido],Contenido[id_contenido])</f>
        <v>07.02</v>
      </c>
      <c r="C467" t="str">
        <f>_xlfn.XLOOKUP(L467,Temas[Tema],Temas[id_Tema],FALSE)</f>
        <v>07.02.18</v>
      </c>
      <c r="E467" t="str">
        <f t="shared" si="21"/>
        <v>07 Delincuencia</v>
      </c>
      <c r="F467" t="str">
        <f t="shared" si="22"/>
        <v>07.02 Sentencias Dictadas por Delito</v>
      </c>
      <c r="G467" t="str">
        <f t="shared" si="23"/>
        <v>07.02.18 Delitos Económicos</v>
      </c>
      <c r="J467" t="s">
        <v>67</v>
      </c>
      <c r="K467" t="s">
        <v>1576</v>
      </c>
      <c r="L467" t="s">
        <v>1601</v>
      </c>
      <c r="M467" t="s">
        <v>1917</v>
      </c>
    </row>
    <row r="468" spans="1:13" x14ac:dyDescent="0.3">
      <c r="A468" t="str">
        <f>_xlfn.XLOOKUP(J468,Sectores[Sector],Sectores[id_Sector],FALSE)</f>
        <v>07</v>
      </c>
      <c r="B468" t="str">
        <f>_xlfn.XLOOKUP(K468,Contenido[Contenido],Contenido[id_contenido])</f>
        <v>07.02</v>
      </c>
      <c r="C468" t="str">
        <f>_xlfn.XLOOKUP(L468,Temas[Tema],Temas[id_Tema],FALSE)</f>
        <v>07.02.18</v>
      </c>
      <c r="E468" t="str">
        <f t="shared" si="21"/>
        <v>07 Delincuencia</v>
      </c>
      <c r="F468" t="str">
        <f t="shared" si="22"/>
        <v>07.02 Sentencias Dictadas por Delito</v>
      </c>
      <c r="G468" t="str">
        <f t="shared" si="23"/>
        <v>07.02.18 Delitos Económicos</v>
      </c>
      <c r="J468" t="s">
        <v>67</v>
      </c>
      <c r="K468" t="s">
        <v>1576</v>
      </c>
      <c r="L468" t="s">
        <v>1601</v>
      </c>
      <c r="M468" t="s">
        <v>1928</v>
      </c>
    </row>
    <row r="469" spans="1:13" x14ac:dyDescent="0.3">
      <c r="A469" t="str">
        <f>_xlfn.XLOOKUP(J469,Sectores[Sector],Sectores[id_Sector],FALSE)</f>
        <v>07</v>
      </c>
      <c r="B469" t="str">
        <f>_xlfn.XLOOKUP(K469,Contenido[Contenido],Contenido[id_contenido])</f>
        <v>07.02</v>
      </c>
      <c r="C469" t="str">
        <f>_xlfn.XLOOKUP(L469,Temas[Tema],Temas[id_Tema],FALSE)</f>
        <v>07.02.18</v>
      </c>
      <c r="E469" t="str">
        <f t="shared" si="21"/>
        <v>07 Delincuencia</v>
      </c>
      <c r="F469" t="str">
        <f t="shared" si="22"/>
        <v>07.02 Sentencias Dictadas por Delito</v>
      </c>
      <c r="G469" t="str">
        <f t="shared" si="23"/>
        <v>07.02.18 Delitos Económicos</v>
      </c>
      <c r="J469" t="s">
        <v>67</v>
      </c>
      <c r="K469" t="s">
        <v>1576</v>
      </c>
      <c r="L469" t="s">
        <v>1601</v>
      </c>
      <c r="M469" t="s">
        <v>1930</v>
      </c>
    </row>
    <row r="470" spans="1:13" x14ac:dyDescent="0.3">
      <c r="A470" t="str">
        <f>_xlfn.XLOOKUP(J470,Sectores[Sector],Sectores[id_Sector],FALSE)</f>
        <v>07</v>
      </c>
      <c r="B470" t="str">
        <f>_xlfn.XLOOKUP(K470,Contenido[Contenido],Contenido[id_contenido])</f>
        <v>07.02</v>
      </c>
      <c r="C470" t="str">
        <f>_xlfn.XLOOKUP(L470,Temas[Tema],Temas[id_Tema],FALSE)</f>
        <v>07.02.18</v>
      </c>
      <c r="E470" t="str">
        <f t="shared" si="21"/>
        <v>07 Delincuencia</v>
      </c>
      <c r="F470" t="str">
        <f t="shared" si="22"/>
        <v>07.02 Sentencias Dictadas por Delito</v>
      </c>
      <c r="G470" t="str">
        <f t="shared" si="23"/>
        <v>07.02.18 Delitos Económicos</v>
      </c>
      <c r="J470" t="s">
        <v>67</v>
      </c>
      <c r="K470" t="s">
        <v>1576</v>
      </c>
      <c r="L470" t="s">
        <v>1601</v>
      </c>
      <c r="M470" t="s">
        <v>1936</v>
      </c>
    </row>
    <row r="471" spans="1:13" x14ac:dyDescent="0.3">
      <c r="A471" t="str">
        <f>_xlfn.XLOOKUP(J471,Sectores[Sector],Sectores[id_Sector],FALSE)</f>
        <v>07</v>
      </c>
      <c r="B471" t="str">
        <f>_xlfn.XLOOKUP(K471,Contenido[Contenido],Contenido[id_contenido])</f>
        <v>07.02</v>
      </c>
      <c r="C471" t="str">
        <f>_xlfn.XLOOKUP(L471,Temas[Tema],Temas[id_Tema],FALSE)</f>
        <v>07.02.18</v>
      </c>
      <c r="E471" t="str">
        <f t="shared" si="21"/>
        <v>07 Delincuencia</v>
      </c>
      <c r="F471" t="str">
        <f t="shared" si="22"/>
        <v>07.02 Sentencias Dictadas por Delito</v>
      </c>
      <c r="G471" t="str">
        <f t="shared" si="23"/>
        <v>07.02.18 Delitos Económicos</v>
      </c>
      <c r="J471" t="s">
        <v>67</v>
      </c>
      <c r="K471" t="s">
        <v>1576</v>
      </c>
      <c r="L471" t="s">
        <v>1601</v>
      </c>
      <c r="M471" t="s">
        <v>1938</v>
      </c>
    </row>
    <row r="472" spans="1:13" x14ac:dyDescent="0.3">
      <c r="A472" t="str">
        <f>_xlfn.XLOOKUP(J472,Sectores[Sector],Sectores[id_Sector],FALSE)</f>
        <v>07</v>
      </c>
      <c r="B472" t="str">
        <f>_xlfn.XLOOKUP(K472,Contenido[Contenido],Contenido[id_contenido])</f>
        <v>07.02</v>
      </c>
      <c r="C472" t="str">
        <f>_xlfn.XLOOKUP(L472,Temas[Tema],Temas[id_Tema],FALSE)</f>
        <v>07.02.18</v>
      </c>
      <c r="E472" t="str">
        <f t="shared" si="21"/>
        <v>07 Delincuencia</v>
      </c>
      <c r="F472" t="str">
        <f t="shared" si="22"/>
        <v>07.02 Sentencias Dictadas por Delito</v>
      </c>
      <c r="G472" t="str">
        <f t="shared" si="23"/>
        <v>07.02.18 Delitos Económicos</v>
      </c>
      <c r="J472" t="s">
        <v>67</v>
      </c>
      <c r="K472" t="s">
        <v>1576</v>
      </c>
      <c r="L472" t="s">
        <v>1601</v>
      </c>
      <c r="M472" t="s">
        <v>1946</v>
      </c>
    </row>
    <row r="473" spans="1:13" x14ac:dyDescent="0.3">
      <c r="A473" t="str">
        <f>_xlfn.XLOOKUP(J473,Sectores[Sector],Sectores[id_Sector],FALSE)</f>
        <v>07</v>
      </c>
      <c r="B473" t="str">
        <f>_xlfn.XLOOKUP(K473,Contenido[Contenido],Contenido[id_contenido])</f>
        <v>07.02</v>
      </c>
      <c r="C473" t="str">
        <f>_xlfn.XLOOKUP(L473,Temas[Tema],Temas[id_Tema],FALSE)</f>
        <v>07.02.18</v>
      </c>
      <c r="E473" t="str">
        <f t="shared" si="21"/>
        <v>07 Delincuencia</v>
      </c>
      <c r="F473" t="str">
        <f t="shared" si="22"/>
        <v>07.02 Sentencias Dictadas por Delito</v>
      </c>
      <c r="G473" t="str">
        <f t="shared" si="23"/>
        <v>07.02.18 Delitos Económicos</v>
      </c>
      <c r="J473" t="s">
        <v>67</v>
      </c>
      <c r="K473" t="s">
        <v>1576</v>
      </c>
      <c r="L473" t="s">
        <v>1601</v>
      </c>
      <c r="M473" t="s">
        <v>1991</v>
      </c>
    </row>
    <row r="474" spans="1:13" x14ac:dyDescent="0.3">
      <c r="A474" t="str">
        <f>_xlfn.XLOOKUP(J474,Sectores[Sector],Sectores[id_Sector],FALSE)</f>
        <v>07</v>
      </c>
      <c r="B474" t="str">
        <f>_xlfn.XLOOKUP(K474,Contenido[Contenido],Contenido[id_contenido])</f>
        <v>07.02</v>
      </c>
      <c r="C474" t="str">
        <f>_xlfn.XLOOKUP(L474,Temas[Tema],Temas[id_Tema],FALSE)</f>
        <v>07.02.18</v>
      </c>
      <c r="E474" t="str">
        <f t="shared" si="21"/>
        <v>07 Delincuencia</v>
      </c>
      <c r="F474" t="str">
        <f t="shared" si="22"/>
        <v>07.02 Sentencias Dictadas por Delito</v>
      </c>
      <c r="G474" t="str">
        <f t="shared" si="23"/>
        <v>07.02.18 Delitos Económicos</v>
      </c>
      <c r="J474" t="s">
        <v>67</v>
      </c>
      <c r="K474" t="s">
        <v>1576</v>
      </c>
      <c r="L474" t="s">
        <v>1601</v>
      </c>
      <c r="M474" t="s">
        <v>1995</v>
      </c>
    </row>
    <row r="475" spans="1:13" x14ac:dyDescent="0.3">
      <c r="A475" t="str">
        <f>_xlfn.XLOOKUP(J475,Sectores[Sector],Sectores[id_Sector],FALSE)</f>
        <v>07</v>
      </c>
      <c r="B475" t="str">
        <f>_xlfn.XLOOKUP(K475,Contenido[Contenido],Contenido[id_contenido])</f>
        <v>07.02</v>
      </c>
      <c r="C475" t="str">
        <f>_xlfn.XLOOKUP(L475,Temas[Tema],Temas[id_Tema],FALSE)</f>
        <v>07.02.18</v>
      </c>
      <c r="E475" t="str">
        <f t="shared" si="21"/>
        <v>07 Delincuencia</v>
      </c>
      <c r="F475" t="str">
        <f t="shared" si="22"/>
        <v>07.02 Sentencias Dictadas por Delito</v>
      </c>
      <c r="G475" t="str">
        <f t="shared" si="23"/>
        <v>07.02.18 Delitos Económicos</v>
      </c>
      <c r="J475" t="s">
        <v>67</v>
      </c>
      <c r="K475" t="s">
        <v>1576</v>
      </c>
      <c r="L475" t="s">
        <v>1601</v>
      </c>
      <c r="M475" t="s">
        <v>1997</v>
      </c>
    </row>
    <row r="476" spans="1:13" x14ac:dyDescent="0.3">
      <c r="A476" t="str">
        <f>_xlfn.XLOOKUP(J476,Sectores[Sector],Sectores[id_Sector],FALSE)</f>
        <v>07</v>
      </c>
      <c r="B476" t="str">
        <f>_xlfn.XLOOKUP(K476,Contenido[Contenido],Contenido[id_contenido])</f>
        <v>07.02</v>
      </c>
      <c r="C476" t="str">
        <f>_xlfn.XLOOKUP(L476,Temas[Tema],Temas[id_Tema],FALSE)</f>
        <v>07.02.18</v>
      </c>
      <c r="E476" t="str">
        <f t="shared" si="21"/>
        <v>07 Delincuencia</v>
      </c>
      <c r="F476" t="str">
        <f t="shared" si="22"/>
        <v>07.02 Sentencias Dictadas por Delito</v>
      </c>
      <c r="G476" t="str">
        <f t="shared" si="23"/>
        <v>07.02.18 Delitos Económicos</v>
      </c>
      <c r="J476" t="s">
        <v>67</v>
      </c>
      <c r="K476" t="s">
        <v>1576</v>
      </c>
      <c r="L476" t="s">
        <v>1601</v>
      </c>
      <c r="M476" t="s">
        <v>2003</v>
      </c>
    </row>
    <row r="477" spans="1:13" x14ac:dyDescent="0.3">
      <c r="A477" t="str">
        <f>_xlfn.XLOOKUP(J477,Sectores[Sector],Sectores[id_Sector],FALSE)</f>
        <v>07</v>
      </c>
      <c r="B477" t="str">
        <f>_xlfn.XLOOKUP(K477,Contenido[Contenido],Contenido[id_contenido])</f>
        <v>07.02</v>
      </c>
      <c r="C477" t="str">
        <f>_xlfn.XLOOKUP(L477,Temas[Tema],Temas[id_Tema],FALSE)</f>
        <v>07.02.18</v>
      </c>
      <c r="E477" t="str">
        <f t="shared" si="21"/>
        <v>07 Delincuencia</v>
      </c>
      <c r="F477" t="str">
        <f t="shared" si="22"/>
        <v>07.02 Sentencias Dictadas por Delito</v>
      </c>
      <c r="G477" t="str">
        <f t="shared" si="23"/>
        <v>07.02.18 Delitos Económicos</v>
      </c>
      <c r="J477" t="s">
        <v>67</v>
      </c>
      <c r="K477" t="s">
        <v>1576</v>
      </c>
      <c r="L477" t="s">
        <v>1601</v>
      </c>
      <c r="M477" t="s">
        <v>2005</v>
      </c>
    </row>
    <row r="478" spans="1:13" x14ac:dyDescent="0.3">
      <c r="A478" t="str">
        <f>_xlfn.XLOOKUP(J478,Sectores[Sector],Sectores[id_Sector],FALSE)</f>
        <v>07</v>
      </c>
      <c r="B478" t="str">
        <f>_xlfn.XLOOKUP(K478,Contenido[Contenido],Contenido[id_contenido])</f>
        <v>07.02</v>
      </c>
      <c r="C478" t="str">
        <f>_xlfn.XLOOKUP(L478,Temas[Tema],Temas[id_Tema],FALSE)</f>
        <v>07.02.18</v>
      </c>
      <c r="E478" t="str">
        <f t="shared" si="21"/>
        <v>07 Delincuencia</v>
      </c>
      <c r="F478" t="str">
        <f t="shared" si="22"/>
        <v>07.02 Sentencias Dictadas por Delito</v>
      </c>
      <c r="G478" t="str">
        <f t="shared" si="23"/>
        <v>07.02.18 Delitos Económicos</v>
      </c>
      <c r="J478" t="s">
        <v>67</v>
      </c>
      <c r="K478" t="s">
        <v>1576</v>
      </c>
      <c r="L478" t="s">
        <v>1601</v>
      </c>
      <c r="M478" t="s">
        <v>2007</v>
      </c>
    </row>
    <row r="479" spans="1:13" x14ac:dyDescent="0.3">
      <c r="A479" t="str">
        <f>_xlfn.XLOOKUP(J479,Sectores[Sector],Sectores[id_Sector],FALSE)</f>
        <v>07</v>
      </c>
      <c r="B479" t="str">
        <f>_xlfn.XLOOKUP(K479,Contenido[Contenido],Contenido[id_contenido])</f>
        <v>07.02</v>
      </c>
      <c r="C479" t="str">
        <f>_xlfn.XLOOKUP(L479,Temas[Tema],Temas[id_Tema],FALSE)</f>
        <v>07.02.18</v>
      </c>
      <c r="E479" t="str">
        <f t="shared" si="21"/>
        <v>07 Delincuencia</v>
      </c>
      <c r="F479" t="str">
        <f t="shared" si="22"/>
        <v>07.02 Sentencias Dictadas por Delito</v>
      </c>
      <c r="G479" t="str">
        <f t="shared" si="23"/>
        <v>07.02.18 Delitos Económicos</v>
      </c>
      <c r="J479" t="s">
        <v>67</v>
      </c>
      <c r="K479" t="s">
        <v>1576</v>
      </c>
      <c r="L479" t="s">
        <v>1601</v>
      </c>
      <c r="M479" t="s">
        <v>2009</v>
      </c>
    </row>
    <row r="480" spans="1:13" x14ac:dyDescent="0.3">
      <c r="A480" t="str">
        <f>_xlfn.XLOOKUP(J480,Sectores[Sector],Sectores[id_Sector],FALSE)</f>
        <v>07</v>
      </c>
      <c r="B480" t="str">
        <f>_xlfn.XLOOKUP(K480,Contenido[Contenido],Contenido[id_contenido])</f>
        <v>07.02</v>
      </c>
      <c r="C480" t="str">
        <f>_xlfn.XLOOKUP(L480,Temas[Tema],Temas[id_Tema],FALSE)</f>
        <v>07.02.18</v>
      </c>
      <c r="E480" t="str">
        <f t="shared" si="21"/>
        <v>07 Delincuencia</v>
      </c>
      <c r="F480" t="str">
        <f t="shared" si="22"/>
        <v>07.02 Sentencias Dictadas por Delito</v>
      </c>
      <c r="G480" t="str">
        <f t="shared" si="23"/>
        <v>07.02.18 Delitos Económicos</v>
      </c>
      <c r="J480" t="s">
        <v>67</v>
      </c>
      <c r="K480" t="s">
        <v>1576</v>
      </c>
      <c r="L480" t="s">
        <v>1601</v>
      </c>
      <c r="M480" t="s">
        <v>2013</v>
      </c>
    </row>
    <row r="481" spans="1:13" x14ac:dyDescent="0.3">
      <c r="A481" t="str">
        <f>_xlfn.XLOOKUP(J481,Sectores[Sector],Sectores[id_Sector],FALSE)</f>
        <v>07</v>
      </c>
      <c r="B481" t="str">
        <f>_xlfn.XLOOKUP(K481,Contenido[Contenido],Contenido[id_contenido])</f>
        <v>07.02</v>
      </c>
      <c r="C481" t="str">
        <f>_xlfn.XLOOKUP(L481,Temas[Tema],Temas[id_Tema],FALSE)</f>
        <v>07.02.18</v>
      </c>
      <c r="E481" t="str">
        <f t="shared" si="21"/>
        <v>07 Delincuencia</v>
      </c>
      <c r="F481" t="str">
        <f t="shared" si="22"/>
        <v>07.02 Sentencias Dictadas por Delito</v>
      </c>
      <c r="G481" t="str">
        <f t="shared" si="23"/>
        <v>07.02.18 Delitos Económicos</v>
      </c>
      <c r="J481" t="s">
        <v>67</v>
      </c>
      <c r="K481" t="s">
        <v>1576</v>
      </c>
      <c r="L481" t="s">
        <v>1601</v>
      </c>
      <c r="M481" t="s">
        <v>2027</v>
      </c>
    </row>
    <row r="482" spans="1:13" x14ac:dyDescent="0.3">
      <c r="A482" t="str">
        <f>_xlfn.XLOOKUP(J482,Sectores[Sector],Sectores[id_Sector],FALSE)</f>
        <v>07</v>
      </c>
      <c r="B482" t="str">
        <f>_xlfn.XLOOKUP(K482,Contenido[Contenido],Contenido[id_contenido])</f>
        <v>07.02</v>
      </c>
      <c r="C482" t="str">
        <f>_xlfn.XLOOKUP(L482,Temas[Tema],Temas[id_Tema],FALSE)</f>
        <v>07.02.18</v>
      </c>
      <c r="E482" t="str">
        <f t="shared" si="21"/>
        <v>07 Delincuencia</v>
      </c>
      <c r="F482" t="str">
        <f t="shared" si="22"/>
        <v>07.02 Sentencias Dictadas por Delito</v>
      </c>
      <c r="G482" t="str">
        <f t="shared" si="23"/>
        <v>07.02.18 Delitos Económicos</v>
      </c>
      <c r="J482" t="s">
        <v>67</v>
      </c>
      <c r="K482" t="s">
        <v>1576</v>
      </c>
      <c r="L482" t="s">
        <v>1601</v>
      </c>
      <c r="M482" t="s">
        <v>2029</v>
      </c>
    </row>
    <row r="483" spans="1:13" x14ac:dyDescent="0.3">
      <c r="A483" t="str">
        <f>_xlfn.XLOOKUP(J483,Sectores[Sector],Sectores[id_Sector],FALSE)</f>
        <v>07</v>
      </c>
      <c r="B483" t="str">
        <f>_xlfn.XLOOKUP(K483,Contenido[Contenido],Contenido[id_contenido])</f>
        <v>07.02</v>
      </c>
      <c r="C483" t="str">
        <f>_xlfn.XLOOKUP(L483,Temas[Tema],Temas[id_Tema],FALSE)</f>
        <v>07.02.18</v>
      </c>
      <c r="E483" t="str">
        <f t="shared" si="21"/>
        <v>07 Delincuencia</v>
      </c>
      <c r="F483" t="str">
        <f t="shared" si="22"/>
        <v>07.02 Sentencias Dictadas por Delito</v>
      </c>
      <c r="G483" t="str">
        <f t="shared" si="23"/>
        <v>07.02.18 Delitos Económicos</v>
      </c>
      <c r="J483" t="s">
        <v>67</v>
      </c>
      <c r="K483" t="s">
        <v>1576</v>
      </c>
      <c r="L483" t="s">
        <v>1601</v>
      </c>
      <c r="M483" t="s">
        <v>2031</v>
      </c>
    </row>
    <row r="484" spans="1:13" x14ac:dyDescent="0.3">
      <c r="A484" t="str">
        <f>_xlfn.XLOOKUP(J484,Sectores[Sector],Sectores[id_Sector],FALSE)</f>
        <v>07</v>
      </c>
      <c r="B484" t="str">
        <f>_xlfn.XLOOKUP(K484,Contenido[Contenido],Contenido[id_contenido])</f>
        <v>07.02</v>
      </c>
      <c r="C484" t="str">
        <f>_xlfn.XLOOKUP(L484,Temas[Tema],Temas[id_Tema],FALSE)</f>
        <v>07.02.18</v>
      </c>
      <c r="E484" t="str">
        <f t="shared" si="21"/>
        <v>07 Delincuencia</v>
      </c>
      <c r="F484" t="str">
        <f t="shared" si="22"/>
        <v>07.02 Sentencias Dictadas por Delito</v>
      </c>
      <c r="G484" t="str">
        <f t="shared" si="23"/>
        <v>07.02.18 Delitos Económicos</v>
      </c>
      <c r="J484" t="s">
        <v>67</v>
      </c>
      <c r="K484" t="s">
        <v>1576</v>
      </c>
      <c r="L484" t="s">
        <v>1601</v>
      </c>
      <c r="M484" t="s">
        <v>2033</v>
      </c>
    </row>
    <row r="485" spans="1:13" x14ac:dyDescent="0.3">
      <c r="A485" t="str">
        <f>_xlfn.XLOOKUP(J485,Sectores[Sector],Sectores[id_Sector],FALSE)</f>
        <v>07</v>
      </c>
      <c r="B485" t="str">
        <f>_xlfn.XLOOKUP(K485,Contenido[Contenido],Contenido[id_contenido])</f>
        <v>07.02</v>
      </c>
      <c r="C485" t="str">
        <f>_xlfn.XLOOKUP(L485,Temas[Tema],Temas[id_Tema],FALSE)</f>
        <v>07.02.18</v>
      </c>
      <c r="E485" t="str">
        <f t="shared" si="21"/>
        <v>07 Delincuencia</v>
      </c>
      <c r="F485" t="str">
        <f t="shared" si="22"/>
        <v>07.02 Sentencias Dictadas por Delito</v>
      </c>
      <c r="G485" t="str">
        <f t="shared" si="23"/>
        <v>07.02.18 Delitos Económicos</v>
      </c>
      <c r="J485" t="s">
        <v>67</v>
      </c>
      <c r="K485" t="s">
        <v>1576</v>
      </c>
      <c r="L485" t="s">
        <v>1601</v>
      </c>
      <c r="M485" t="s">
        <v>2035</v>
      </c>
    </row>
    <row r="486" spans="1:13" x14ac:dyDescent="0.3">
      <c r="A486" t="str">
        <f>_xlfn.XLOOKUP(J486,Sectores[Sector],Sectores[id_Sector],FALSE)</f>
        <v>07</v>
      </c>
      <c r="B486" t="str">
        <f>_xlfn.XLOOKUP(K486,Contenido[Contenido],Contenido[id_contenido])</f>
        <v>07.02</v>
      </c>
      <c r="C486" t="str">
        <f>_xlfn.XLOOKUP(L486,Temas[Tema],Temas[id_Tema],FALSE)</f>
        <v>07.02.18</v>
      </c>
      <c r="E486" t="str">
        <f t="shared" si="21"/>
        <v>07 Delincuencia</v>
      </c>
      <c r="F486" t="str">
        <f t="shared" si="22"/>
        <v>07.02 Sentencias Dictadas por Delito</v>
      </c>
      <c r="G486" t="str">
        <f t="shared" si="23"/>
        <v>07.02.18 Delitos Económicos</v>
      </c>
      <c r="J486" t="s">
        <v>67</v>
      </c>
      <c r="K486" t="s">
        <v>1576</v>
      </c>
      <c r="L486" t="s">
        <v>1601</v>
      </c>
      <c r="M486" t="s">
        <v>2037</v>
      </c>
    </row>
    <row r="487" spans="1:13" x14ac:dyDescent="0.3">
      <c r="A487" t="str">
        <f>_xlfn.XLOOKUP(J487,Sectores[Sector],Sectores[id_Sector],FALSE)</f>
        <v>07</v>
      </c>
      <c r="B487" t="str">
        <f>_xlfn.XLOOKUP(K487,Contenido[Contenido],Contenido[id_contenido])</f>
        <v>07.02</v>
      </c>
      <c r="C487" t="str">
        <f>_xlfn.XLOOKUP(L487,Temas[Tema],Temas[id_Tema],FALSE)</f>
        <v>07.02.18</v>
      </c>
      <c r="E487" t="str">
        <f t="shared" si="21"/>
        <v>07 Delincuencia</v>
      </c>
      <c r="F487" t="str">
        <f t="shared" si="22"/>
        <v>07.02 Sentencias Dictadas por Delito</v>
      </c>
      <c r="G487" t="str">
        <f t="shared" si="23"/>
        <v>07.02.18 Delitos Económicos</v>
      </c>
      <c r="J487" t="s">
        <v>67</v>
      </c>
      <c r="K487" t="s">
        <v>1576</v>
      </c>
      <c r="L487" t="s">
        <v>1601</v>
      </c>
      <c r="M487" t="s">
        <v>2039</v>
      </c>
    </row>
    <row r="488" spans="1:13" x14ac:dyDescent="0.3">
      <c r="A488" t="str">
        <f>_xlfn.XLOOKUP(J488,Sectores[Sector],Sectores[id_Sector],FALSE)</f>
        <v>07</v>
      </c>
      <c r="B488" t="str">
        <f>_xlfn.XLOOKUP(K488,Contenido[Contenido],Contenido[id_contenido])</f>
        <v>07.02</v>
      </c>
      <c r="C488" t="str">
        <f>_xlfn.XLOOKUP(L488,Temas[Tema],Temas[id_Tema],FALSE)</f>
        <v>07.02.18</v>
      </c>
      <c r="E488" t="str">
        <f t="shared" si="21"/>
        <v>07 Delincuencia</v>
      </c>
      <c r="F488" t="str">
        <f t="shared" si="22"/>
        <v>07.02 Sentencias Dictadas por Delito</v>
      </c>
      <c r="G488" t="str">
        <f t="shared" si="23"/>
        <v>07.02.18 Delitos Económicos</v>
      </c>
      <c r="J488" t="s">
        <v>67</v>
      </c>
      <c r="K488" t="s">
        <v>1576</v>
      </c>
      <c r="L488" t="s">
        <v>1601</v>
      </c>
      <c r="M488" t="s">
        <v>2041</v>
      </c>
    </row>
    <row r="489" spans="1:13" x14ac:dyDescent="0.3">
      <c r="A489" t="str">
        <f>_xlfn.XLOOKUP(J489,Sectores[Sector],Sectores[id_Sector],FALSE)</f>
        <v>07</v>
      </c>
      <c r="B489" t="str">
        <f>_xlfn.XLOOKUP(K489,Contenido[Contenido],Contenido[id_contenido])</f>
        <v>07.02</v>
      </c>
      <c r="C489" t="str">
        <f>_xlfn.XLOOKUP(L489,Temas[Tema],Temas[id_Tema],FALSE)</f>
        <v>07.02.18</v>
      </c>
      <c r="E489" t="str">
        <f t="shared" si="21"/>
        <v>07 Delincuencia</v>
      </c>
      <c r="F489" t="str">
        <f t="shared" si="22"/>
        <v>07.02 Sentencias Dictadas por Delito</v>
      </c>
      <c r="G489" t="str">
        <f t="shared" si="23"/>
        <v>07.02.18 Delitos Económicos</v>
      </c>
      <c r="J489" t="s">
        <v>67</v>
      </c>
      <c r="K489" t="s">
        <v>1576</v>
      </c>
      <c r="L489" t="s">
        <v>1601</v>
      </c>
      <c r="M489" t="s">
        <v>2043</v>
      </c>
    </row>
    <row r="490" spans="1:13" x14ac:dyDescent="0.3">
      <c r="A490" t="str">
        <f>_xlfn.XLOOKUP(J490,Sectores[Sector],Sectores[id_Sector],FALSE)</f>
        <v>07</v>
      </c>
      <c r="B490" t="str">
        <f>_xlfn.XLOOKUP(K490,Contenido[Contenido],Contenido[id_contenido])</f>
        <v>07.02</v>
      </c>
      <c r="C490" t="str">
        <f>_xlfn.XLOOKUP(L490,Temas[Tema],Temas[id_Tema],FALSE)</f>
        <v>07.02.18</v>
      </c>
      <c r="E490" t="str">
        <f t="shared" si="21"/>
        <v>07 Delincuencia</v>
      </c>
      <c r="F490" t="str">
        <f t="shared" si="22"/>
        <v>07.02 Sentencias Dictadas por Delito</v>
      </c>
      <c r="G490" t="str">
        <f t="shared" si="23"/>
        <v>07.02.18 Delitos Económicos</v>
      </c>
      <c r="J490" t="s">
        <v>67</v>
      </c>
      <c r="K490" t="s">
        <v>1576</v>
      </c>
      <c r="L490" t="s">
        <v>1601</v>
      </c>
      <c r="M490" t="s">
        <v>2067</v>
      </c>
    </row>
    <row r="491" spans="1:13" x14ac:dyDescent="0.3">
      <c r="A491" t="str">
        <f>_xlfn.XLOOKUP(J491,Sectores[Sector],Sectores[id_Sector],FALSE)</f>
        <v>07</v>
      </c>
      <c r="B491" t="str">
        <f>_xlfn.XLOOKUP(K491,Contenido[Contenido],Contenido[id_contenido])</f>
        <v>07.02</v>
      </c>
      <c r="C491" t="str">
        <f>_xlfn.XLOOKUP(L491,Temas[Tema],Temas[id_Tema],FALSE)</f>
        <v>07.02.18</v>
      </c>
      <c r="E491" t="str">
        <f t="shared" si="21"/>
        <v>07 Delincuencia</v>
      </c>
      <c r="F491" t="str">
        <f t="shared" si="22"/>
        <v>07.02 Sentencias Dictadas por Delito</v>
      </c>
      <c r="G491" t="str">
        <f t="shared" si="23"/>
        <v>07.02.18 Delitos Económicos</v>
      </c>
      <c r="J491" t="s">
        <v>67</v>
      </c>
      <c r="K491" t="s">
        <v>1576</v>
      </c>
      <c r="L491" t="s">
        <v>1601</v>
      </c>
      <c r="M491" t="s">
        <v>2074</v>
      </c>
    </row>
    <row r="492" spans="1:13" x14ac:dyDescent="0.3">
      <c r="A492" t="str">
        <f>_xlfn.XLOOKUP(J492,Sectores[Sector],Sectores[id_Sector],FALSE)</f>
        <v>07</v>
      </c>
      <c r="B492" t="str">
        <f>_xlfn.XLOOKUP(K492,Contenido[Contenido],Contenido[id_contenido])</f>
        <v>07.02</v>
      </c>
      <c r="C492" t="str">
        <f>_xlfn.XLOOKUP(L492,Temas[Tema],Temas[id_Tema],FALSE)</f>
        <v>07.02.18</v>
      </c>
      <c r="E492" t="str">
        <f t="shared" si="21"/>
        <v>07 Delincuencia</v>
      </c>
      <c r="F492" t="str">
        <f t="shared" si="22"/>
        <v>07.02 Sentencias Dictadas por Delito</v>
      </c>
      <c r="G492" t="str">
        <f t="shared" si="23"/>
        <v>07.02.18 Delitos Económicos</v>
      </c>
      <c r="J492" t="s">
        <v>67</v>
      </c>
      <c r="K492" t="s">
        <v>1576</v>
      </c>
      <c r="L492" t="s">
        <v>1601</v>
      </c>
      <c r="M492" t="s">
        <v>2082</v>
      </c>
    </row>
    <row r="493" spans="1:13" x14ac:dyDescent="0.3">
      <c r="A493" t="str">
        <f>_xlfn.XLOOKUP(J493,Sectores[Sector],Sectores[id_Sector],FALSE)</f>
        <v>07</v>
      </c>
      <c r="B493" t="str">
        <f>_xlfn.XLOOKUP(K493,Contenido[Contenido],Contenido[id_contenido])</f>
        <v>07.02</v>
      </c>
      <c r="C493" t="str">
        <f>_xlfn.XLOOKUP(L493,Temas[Tema],Temas[id_Tema],FALSE)</f>
        <v>07.02.18</v>
      </c>
      <c r="E493" t="str">
        <f t="shared" si="21"/>
        <v>07 Delincuencia</v>
      </c>
      <c r="F493" t="str">
        <f t="shared" si="22"/>
        <v>07.02 Sentencias Dictadas por Delito</v>
      </c>
      <c r="G493" t="str">
        <f t="shared" si="23"/>
        <v>07.02.18 Delitos Económicos</v>
      </c>
      <c r="J493" t="s">
        <v>67</v>
      </c>
      <c r="K493" t="s">
        <v>1576</v>
      </c>
      <c r="L493" t="s">
        <v>1601</v>
      </c>
      <c r="M493" t="s">
        <v>2089</v>
      </c>
    </row>
    <row r="494" spans="1:13" x14ac:dyDescent="0.3">
      <c r="A494" t="str">
        <f>_xlfn.XLOOKUP(J494,Sectores[Sector],Sectores[id_Sector],FALSE)</f>
        <v>07</v>
      </c>
      <c r="B494" t="str">
        <f>_xlfn.XLOOKUP(K494,Contenido[Contenido],Contenido[id_contenido])</f>
        <v>07.02</v>
      </c>
      <c r="C494" t="str">
        <f>_xlfn.XLOOKUP(L494,Temas[Tema],Temas[id_Tema],FALSE)</f>
        <v>07.02.18</v>
      </c>
      <c r="E494" t="str">
        <f t="shared" si="21"/>
        <v>07 Delincuencia</v>
      </c>
      <c r="F494" t="str">
        <f t="shared" si="22"/>
        <v>07.02 Sentencias Dictadas por Delito</v>
      </c>
      <c r="G494" t="str">
        <f t="shared" si="23"/>
        <v>07.02.18 Delitos Económicos</v>
      </c>
      <c r="J494" t="s">
        <v>67</v>
      </c>
      <c r="K494" t="s">
        <v>1576</v>
      </c>
      <c r="L494" t="s">
        <v>1601</v>
      </c>
      <c r="M494" t="s">
        <v>2091</v>
      </c>
    </row>
    <row r="495" spans="1:13" x14ac:dyDescent="0.3">
      <c r="A495" t="str">
        <f>_xlfn.XLOOKUP(J495,Sectores[Sector],Sectores[id_Sector],FALSE)</f>
        <v>07</v>
      </c>
      <c r="B495" t="str">
        <f>_xlfn.XLOOKUP(K495,Contenido[Contenido],Contenido[id_contenido])</f>
        <v>07.02</v>
      </c>
      <c r="C495" t="str">
        <f>_xlfn.XLOOKUP(L495,Temas[Tema],Temas[id_Tema],FALSE)</f>
        <v>07.02.18</v>
      </c>
      <c r="E495" t="str">
        <f t="shared" si="21"/>
        <v>07 Delincuencia</v>
      </c>
      <c r="F495" t="str">
        <f t="shared" si="22"/>
        <v>07.02 Sentencias Dictadas por Delito</v>
      </c>
      <c r="G495" t="str">
        <f t="shared" si="23"/>
        <v>07.02.18 Delitos Económicos</v>
      </c>
      <c r="J495" t="s">
        <v>67</v>
      </c>
      <c r="K495" t="s">
        <v>1576</v>
      </c>
      <c r="L495" t="s">
        <v>1601</v>
      </c>
      <c r="M495" t="s">
        <v>2093</v>
      </c>
    </row>
    <row r="496" spans="1:13" x14ac:dyDescent="0.3">
      <c r="A496" t="str">
        <f>_xlfn.XLOOKUP(J496,Sectores[Sector],Sectores[id_Sector],FALSE)</f>
        <v>07</v>
      </c>
      <c r="B496" t="str">
        <f>_xlfn.XLOOKUP(K496,Contenido[Contenido],Contenido[id_contenido])</f>
        <v>07.02</v>
      </c>
      <c r="C496" t="str">
        <f>_xlfn.XLOOKUP(L496,Temas[Tema],Temas[id_Tema],FALSE)</f>
        <v>07.02.18</v>
      </c>
      <c r="E496" t="str">
        <f t="shared" si="21"/>
        <v>07 Delincuencia</v>
      </c>
      <c r="F496" t="str">
        <f t="shared" si="22"/>
        <v>07.02 Sentencias Dictadas por Delito</v>
      </c>
      <c r="G496" t="str">
        <f t="shared" si="23"/>
        <v>07.02.18 Delitos Económicos</v>
      </c>
      <c r="J496" t="s">
        <v>67</v>
      </c>
      <c r="K496" t="s">
        <v>1576</v>
      </c>
      <c r="L496" t="s">
        <v>1601</v>
      </c>
      <c r="M496" t="s">
        <v>2115</v>
      </c>
    </row>
    <row r="497" spans="1:13" x14ac:dyDescent="0.3">
      <c r="A497" t="str">
        <f>_xlfn.XLOOKUP(J497,Sectores[Sector],Sectores[id_Sector],FALSE)</f>
        <v>07</v>
      </c>
      <c r="B497" t="str">
        <f>_xlfn.XLOOKUP(K497,Contenido[Contenido],Contenido[id_contenido])</f>
        <v>07.02</v>
      </c>
      <c r="C497" t="str">
        <f>_xlfn.XLOOKUP(L497,Temas[Tema],Temas[id_Tema],FALSE)</f>
        <v>07.02.18</v>
      </c>
      <c r="E497" t="str">
        <f t="shared" si="21"/>
        <v>07 Delincuencia</v>
      </c>
      <c r="F497" t="str">
        <f t="shared" si="22"/>
        <v>07.02 Sentencias Dictadas por Delito</v>
      </c>
      <c r="G497" t="str">
        <f t="shared" si="23"/>
        <v>07.02.18 Delitos Económicos</v>
      </c>
      <c r="J497" t="s">
        <v>67</v>
      </c>
      <c r="K497" t="s">
        <v>1576</v>
      </c>
      <c r="L497" t="s">
        <v>1601</v>
      </c>
      <c r="M497" t="s">
        <v>2123</v>
      </c>
    </row>
    <row r="498" spans="1:13" x14ac:dyDescent="0.3">
      <c r="A498" t="str">
        <f>_xlfn.XLOOKUP(J498,Sectores[Sector],Sectores[id_Sector],FALSE)</f>
        <v>07</v>
      </c>
      <c r="B498" t="str">
        <f>_xlfn.XLOOKUP(K498,Contenido[Contenido],Contenido[id_contenido])</f>
        <v>07.02</v>
      </c>
      <c r="C498" t="str">
        <f>_xlfn.XLOOKUP(L498,Temas[Tema],Temas[id_Tema],FALSE)</f>
        <v>07.02.18</v>
      </c>
      <c r="E498" t="str">
        <f t="shared" si="21"/>
        <v>07 Delincuencia</v>
      </c>
      <c r="F498" t="str">
        <f t="shared" si="22"/>
        <v>07.02 Sentencias Dictadas por Delito</v>
      </c>
      <c r="G498" t="str">
        <f t="shared" si="23"/>
        <v>07.02.18 Delitos Económicos</v>
      </c>
      <c r="J498" t="s">
        <v>67</v>
      </c>
      <c r="K498" t="s">
        <v>1576</v>
      </c>
      <c r="L498" t="s">
        <v>1601</v>
      </c>
      <c r="M498" t="s">
        <v>2157</v>
      </c>
    </row>
    <row r="499" spans="1:13" x14ac:dyDescent="0.3">
      <c r="A499" t="str">
        <f>_xlfn.XLOOKUP(J499,Sectores[Sector],Sectores[id_Sector],FALSE)</f>
        <v>07</v>
      </c>
      <c r="B499" t="str">
        <f>_xlfn.XLOOKUP(K499,Contenido[Contenido],Contenido[id_contenido])</f>
        <v>07.02</v>
      </c>
      <c r="C499" t="str">
        <f>_xlfn.XLOOKUP(L499,Temas[Tema],Temas[id_Tema],FALSE)</f>
        <v>07.02.18</v>
      </c>
      <c r="E499" t="str">
        <f t="shared" si="21"/>
        <v>07 Delincuencia</v>
      </c>
      <c r="F499" t="str">
        <f t="shared" si="22"/>
        <v>07.02 Sentencias Dictadas por Delito</v>
      </c>
      <c r="G499" t="str">
        <f t="shared" si="23"/>
        <v>07.02.18 Delitos Económicos</v>
      </c>
      <c r="J499" t="s">
        <v>67</v>
      </c>
      <c r="K499" t="s">
        <v>1576</v>
      </c>
      <c r="L499" t="s">
        <v>1601</v>
      </c>
      <c r="M499" t="s">
        <v>2218</v>
      </c>
    </row>
    <row r="500" spans="1:13" x14ac:dyDescent="0.3">
      <c r="A500" t="str">
        <f>_xlfn.XLOOKUP(J500,Sectores[Sector],Sectores[id_Sector],FALSE)</f>
        <v>07</v>
      </c>
      <c r="B500" t="str">
        <f>_xlfn.XLOOKUP(K500,Contenido[Contenido],Contenido[id_contenido])</f>
        <v>07.02</v>
      </c>
      <c r="C500" t="str">
        <f>_xlfn.XLOOKUP(L500,Temas[Tema],Temas[id_Tema],FALSE)</f>
        <v>07.02.18</v>
      </c>
      <c r="E500" t="str">
        <f t="shared" si="21"/>
        <v>07 Delincuencia</v>
      </c>
      <c r="F500" t="str">
        <f t="shared" si="22"/>
        <v>07.02 Sentencias Dictadas por Delito</v>
      </c>
      <c r="G500" t="str">
        <f t="shared" si="23"/>
        <v>07.02.18 Delitos Económicos</v>
      </c>
      <c r="J500" t="s">
        <v>67</v>
      </c>
      <c r="K500" t="s">
        <v>1576</v>
      </c>
      <c r="L500" t="s">
        <v>1601</v>
      </c>
      <c r="M500" t="s">
        <v>2238</v>
      </c>
    </row>
    <row r="501" spans="1:13" x14ac:dyDescent="0.3">
      <c r="A501" t="str">
        <f>_xlfn.XLOOKUP(J501,Sectores[Sector],Sectores[id_Sector],FALSE)</f>
        <v>07</v>
      </c>
      <c r="B501" t="str">
        <f>_xlfn.XLOOKUP(K501,Contenido[Contenido],Contenido[id_contenido])</f>
        <v>07.02</v>
      </c>
      <c r="C501" t="str">
        <f>_xlfn.XLOOKUP(L501,Temas[Tema],Temas[id_Tema],FALSE)</f>
        <v>07.02.18</v>
      </c>
      <c r="E501" t="str">
        <f t="shared" si="21"/>
        <v>07 Delincuencia</v>
      </c>
      <c r="F501" t="str">
        <f t="shared" si="22"/>
        <v>07.02 Sentencias Dictadas por Delito</v>
      </c>
      <c r="G501" t="str">
        <f t="shared" si="23"/>
        <v>07.02.18 Delitos Económicos</v>
      </c>
      <c r="J501" t="s">
        <v>67</v>
      </c>
      <c r="K501" t="s">
        <v>1576</v>
      </c>
      <c r="L501" t="s">
        <v>1601</v>
      </c>
      <c r="M501" t="s">
        <v>2252</v>
      </c>
    </row>
    <row r="502" spans="1:13" x14ac:dyDescent="0.3">
      <c r="A502" t="str">
        <f>_xlfn.XLOOKUP(J502,Sectores[Sector],Sectores[id_Sector],FALSE)</f>
        <v>07</v>
      </c>
      <c r="B502" t="str">
        <f>_xlfn.XLOOKUP(K502,Contenido[Contenido],Contenido[id_contenido])</f>
        <v>07.02</v>
      </c>
      <c r="C502" t="str">
        <f>_xlfn.XLOOKUP(L502,Temas[Tema],Temas[id_Tema],FALSE)</f>
        <v>07.02.18</v>
      </c>
      <c r="E502" t="str">
        <f t="shared" si="21"/>
        <v>07 Delincuencia</v>
      </c>
      <c r="F502" t="str">
        <f t="shared" si="22"/>
        <v>07.02 Sentencias Dictadas por Delito</v>
      </c>
      <c r="G502" t="str">
        <f t="shared" si="23"/>
        <v>07.02.18 Delitos Económicos</v>
      </c>
      <c r="J502" t="s">
        <v>67</v>
      </c>
      <c r="K502" t="s">
        <v>1576</v>
      </c>
      <c r="L502" t="s">
        <v>1601</v>
      </c>
      <c r="M502" t="s">
        <v>2288</v>
      </c>
    </row>
    <row r="503" spans="1:13" x14ac:dyDescent="0.3">
      <c r="A503" t="str">
        <f>_xlfn.XLOOKUP(J503,Sectores[Sector],Sectores[id_Sector],FALSE)</f>
        <v>07</v>
      </c>
      <c r="B503" t="str">
        <f>_xlfn.XLOOKUP(K503,Contenido[Contenido],Contenido[id_contenido])</f>
        <v>07.02</v>
      </c>
      <c r="C503" t="str">
        <f>_xlfn.XLOOKUP(L503,Temas[Tema],Temas[id_Tema],FALSE)</f>
        <v>07.02.18</v>
      </c>
      <c r="E503" t="str">
        <f t="shared" si="21"/>
        <v>07 Delincuencia</v>
      </c>
      <c r="F503" t="str">
        <f t="shared" si="22"/>
        <v>07.02 Sentencias Dictadas por Delito</v>
      </c>
      <c r="G503" t="str">
        <f t="shared" si="23"/>
        <v>07.02.18 Delitos Económicos</v>
      </c>
      <c r="J503" t="s">
        <v>67</v>
      </c>
      <c r="K503" t="s">
        <v>1576</v>
      </c>
      <c r="L503" t="s">
        <v>1601</v>
      </c>
      <c r="M503" t="s">
        <v>2290</v>
      </c>
    </row>
    <row r="504" spans="1:13" x14ac:dyDescent="0.3">
      <c r="A504" t="str">
        <f>_xlfn.XLOOKUP(J504,Sectores[Sector],Sectores[id_Sector],FALSE)</f>
        <v>07</v>
      </c>
      <c r="B504" t="str">
        <f>_xlfn.XLOOKUP(K504,Contenido[Contenido],Contenido[id_contenido])</f>
        <v>07.02</v>
      </c>
      <c r="C504" t="str">
        <f>_xlfn.XLOOKUP(L504,Temas[Tema],Temas[id_Tema],FALSE)</f>
        <v>07.02.18</v>
      </c>
      <c r="E504" t="str">
        <f t="shared" si="21"/>
        <v>07 Delincuencia</v>
      </c>
      <c r="F504" t="str">
        <f t="shared" si="22"/>
        <v>07.02 Sentencias Dictadas por Delito</v>
      </c>
      <c r="G504" t="str">
        <f t="shared" si="23"/>
        <v>07.02.18 Delitos Económicos</v>
      </c>
      <c r="J504" t="s">
        <v>67</v>
      </c>
      <c r="K504" t="s">
        <v>1576</v>
      </c>
      <c r="L504" t="s">
        <v>1601</v>
      </c>
      <c r="M504" t="s">
        <v>2304</v>
      </c>
    </row>
    <row r="505" spans="1:13" x14ac:dyDescent="0.3">
      <c r="A505" t="str">
        <f>_xlfn.XLOOKUP(J505,Sectores[Sector],Sectores[id_Sector],FALSE)</f>
        <v>07</v>
      </c>
      <c r="B505" t="str">
        <f>_xlfn.XLOOKUP(K505,Contenido[Contenido],Contenido[id_contenido])</f>
        <v>07.02</v>
      </c>
      <c r="C505" t="str">
        <f>_xlfn.XLOOKUP(L505,Temas[Tema],Temas[id_Tema],FALSE)</f>
        <v>07.02.18</v>
      </c>
      <c r="E505" t="str">
        <f t="shared" si="21"/>
        <v>07 Delincuencia</v>
      </c>
      <c r="F505" t="str">
        <f t="shared" si="22"/>
        <v>07.02 Sentencias Dictadas por Delito</v>
      </c>
      <c r="G505" t="str">
        <f t="shared" si="23"/>
        <v>07.02.18 Delitos Económicos</v>
      </c>
      <c r="J505" t="s">
        <v>67</v>
      </c>
      <c r="K505" t="s">
        <v>1576</v>
      </c>
      <c r="L505" t="s">
        <v>1601</v>
      </c>
      <c r="M505" t="s">
        <v>2350</v>
      </c>
    </row>
    <row r="506" spans="1:13" x14ac:dyDescent="0.3">
      <c r="A506" t="str">
        <f>_xlfn.XLOOKUP(J506,Sectores[Sector],Sectores[id_Sector],FALSE)</f>
        <v>07</v>
      </c>
      <c r="B506" t="str">
        <f>_xlfn.XLOOKUP(K506,Contenido[Contenido],Contenido[id_contenido])</f>
        <v>07.02</v>
      </c>
      <c r="C506" t="str">
        <f>_xlfn.XLOOKUP(L506,Temas[Tema],Temas[id_Tema],FALSE)</f>
        <v>07.02.18</v>
      </c>
      <c r="E506" t="str">
        <f t="shared" si="21"/>
        <v>07 Delincuencia</v>
      </c>
      <c r="F506" t="str">
        <f t="shared" si="22"/>
        <v>07.02 Sentencias Dictadas por Delito</v>
      </c>
      <c r="G506" t="str">
        <f t="shared" si="23"/>
        <v>07.02.18 Delitos Económicos</v>
      </c>
      <c r="J506" t="s">
        <v>67</v>
      </c>
      <c r="K506" t="s">
        <v>1576</v>
      </c>
      <c r="L506" t="s">
        <v>1601</v>
      </c>
      <c r="M506" t="s">
        <v>2352</v>
      </c>
    </row>
    <row r="507" spans="1:13" x14ac:dyDescent="0.3">
      <c r="A507" t="str">
        <f>_xlfn.XLOOKUP(J507,Sectores[Sector],Sectores[id_Sector],FALSE)</f>
        <v>07</v>
      </c>
      <c r="B507" t="str">
        <f>_xlfn.XLOOKUP(K507,Contenido[Contenido],Contenido[id_contenido])</f>
        <v>07.02</v>
      </c>
      <c r="C507" t="str">
        <f>_xlfn.XLOOKUP(L507,Temas[Tema],Temas[id_Tema],FALSE)</f>
        <v>07.02.18</v>
      </c>
      <c r="E507" t="str">
        <f t="shared" si="21"/>
        <v>07 Delincuencia</v>
      </c>
      <c r="F507" t="str">
        <f t="shared" si="22"/>
        <v>07.02 Sentencias Dictadas por Delito</v>
      </c>
      <c r="G507" t="str">
        <f t="shared" si="23"/>
        <v>07.02.18 Delitos Económicos</v>
      </c>
      <c r="J507" t="s">
        <v>67</v>
      </c>
      <c r="K507" t="s">
        <v>1576</v>
      </c>
      <c r="L507" t="s">
        <v>1601</v>
      </c>
      <c r="M507" t="s">
        <v>2354</v>
      </c>
    </row>
    <row r="508" spans="1:13" x14ac:dyDescent="0.3">
      <c r="A508" t="str">
        <f>_xlfn.XLOOKUP(J508,Sectores[Sector],Sectores[id_Sector],FALSE)</f>
        <v>07</v>
      </c>
      <c r="B508" t="str">
        <f>_xlfn.XLOOKUP(K508,Contenido[Contenido],Contenido[id_contenido])</f>
        <v>07.02</v>
      </c>
      <c r="C508" t="str">
        <f>_xlfn.XLOOKUP(L508,Temas[Tema],Temas[id_Tema],FALSE)</f>
        <v>07.02.18</v>
      </c>
      <c r="E508" t="str">
        <f t="shared" si="21"/>
        <v>07 Delincuencia</v>
      </c>
      <c r="F508" t="str">
        <f t="shared" si="22"/>
        <v>07.02 Sentencias Dictadas por Delito</v>
      </c>
      <c r="G508" t="str">
        <f t="shared" si="23"/>
        <v>07.02.18 Delitos Económicos</v>
      </c>
      <c r="J508" t="s">
        <v>67</v>
      </c>
      <c r="K508" t="s">
        <v>1576</v>
      </c>
      <c r="L508" t="s">
        <v>1601</v>
      </c>
      <c r="M508" t="s">
        <v>2364</v>
      </c>
    </row>
    <row r="509" spans="1:13" x14ac:dyDescent="0.3">
      <c r="A509" t="str">
        <f>_xlfn.XLOOKUP(J509,Sectores[Sector],Sectores[id_Sector],FALSE)</f>
        <v>07</v>
      </c>
      <c r="B509" t="str">
        <f>_xlfn.XLOOKUP(K509,Contenido[Contenido],Contenido[id_contenido])</f>
        <v>07.02</v>
      </c>
      <c r="C509" t="str">
        <f>_xlfn.XLOOKUP(L509,Temas[Tema],Temas[id_Tema],FALSE)</f>
        <v>07.02.18</v>
      </c>
      <c r="E509" t="str">
        <f t="shared" si="21"/>
        <v>07 Delincuencia</v>
      </c>
      <c r="F509" t="str">
        <f t="shared" si="22"/>
        <v>07.02 Sentencias Dictadas por Delito</v>
      </c>
      <c r="G509" t="str">
        <f t="shared" si="23"/>
        <v>07.02.18 Delitos Económicos</v>
      </c>
      <c r="J509" t="s">
        <v>67</v>
      </c>
      <c r="K509" t="s">
        <v>1576</v>
      </c>
      <c r="L509" t="s">
        <v>1601</v>
      </c>
      <c r="M509" t="s">
        <v>2366</v>
      </c>
    </row>
    <row r="510" spans="1:13" x14ac:dyDescent="0.3">
      <c r="A510" t="str">
        <f>_xlfn.XLOOKUP(J510,Sectores[Sector],Sectores[id_Sector],FALSE)</f>
        <v>07</v>
      </c>
      <c r="B510" t="str">
        <f>_xlfn.XLOOKUP(K510,Contenido[Contenido],Contenido[id_contenido])</f>
        <v>07.02</v>
      </c>
      <c r="C510" t="str">
        <f>_xlfn.XLOOKUP(L510,Temas[Tema],Temas[id_Tema],FALSE)</f>
        <v>07.02.18</v>
      </c>
      <c r="E510" t="str">
        <f t="shared" si="21"/>
        <v>07 Delincuencia</v>
      </c>
      <c r="F510" t="str">
        <f t="shared" si="22"/>
        <v>07.02 Sentencias Dictadas por Delito</v>
      </c>
      <c r="G510" t="str">
        <f t="shared" si="23"/>
        <v>07.02.18 Delitos Económicos</v>
      </c>
      <c r="J510" t="s">
        <v>67</v>
      </c>
      <c r="K510" t="s">
        <v>1576</v>
      </c>
      <c r="L510" t="s">
        <v>1601</v>
      </c>
      <c r="M510" t="s">
        <v>2368</v>
      </c>
    </row>
    <row r="511" spans="1:13" x14ac:dyDescent="0.3">
      <c r="A511" t="str">
        <f>_xlfn.XLOOKUP(J511,Sectores[Sector],Sectores[id_Sector],FALSE)</f>
        <v>07</v>
      </c>
      <c r="B511" t="str">
        <f>_xlfn.XLOOKUP(K511,Contenido[Contenido],Contenido[id_contenido])</f>
        <v>07.02</v>
      </c>
      <c r="C511" t="str">
        <f>_xlfn.XLOOKUP(L511,Temas[Tema],Temas[id_Tema],FALSE)</f>
        <v>07.02.18</v>
      </c>
      <c r="E511" t="str">
        <f t="shared" si="21"/>
        <v>07 Delincuencia</v>
      </c>
      <c r="F511" t="str">
        <f t="shared" si="22"/>
        <v>07.02 Sentencias Dictadas por Delito</v>
      </c>
      <c r="G511" t="str">
        <f t="shared" si="23"/>
        <v>07.02.18 Delitos Económicos</v>
      </c>
      <c r="J511" t="s">
        <v>67</v>
      </c>
      <c r="K511" t="s">
        <v>1576</v>
      </c>
      <c r="L511" t="s">
        <v>1601</v>
      </c>
      <c r="M511" t="s">
        <v>2370</v>
      </c>
    </row>
    <row r="512" spans="1:13" x14ac:dyDescent="0.3">
      <c r="A512" t="str">
        <f>_xlfn.XLOOKUP(J512,Sectores[Sector],Sectores[id_Sector],FALSE)</f>
        <v>07</v>
      </c>
      <c r="B512" t="str">
        <f>_xlfn.XLOOKUP(K512,Contenido[Contenido],Contenido[id_contenido])</f>
        <v>07.02</v>
      </c>
      <c r="C512" t="str">
        <f>_xlfn.XLOOKUP(L512,Temas[Tema],Temas[id_Tema],FALSE)</f>
        <v>07.02.18</v>
      </c>
      <c r="E512" t="str">
        <f t="shared" si="21"/>
        <v>07 Delincuencia</v>
      </c>
      <c r="F512" t="str">
        <f t="shared" si="22"/>
        <v>07.02 Sentencias Dictadas por Delito</v>
      </c>
      <c r="G512" t="str">
        <f t="shared" si="23"/>
        <v>07.02.18 Delitos Económicos</v>
      </c>
      <c r="J512" t="s">
        <v>67</v>
      </c>
      <c r="K512" t="s">
        <v>1576</v>
      </c>
      <c r="L512" t="s">
        <v>1601</v>
      </c>
      <c r="M512" t="s">
        <v>2372</v>
      </c>
    </row>
    <row r="513" spans="1:13" x14ac:dyDescent="0.3">
      <c r="A513" t="str">
        <f>_xlfn.XLOOKUP(J513,Sectores[Sector],Sectores[id_Sector],FALSE)</f>
        <v>07</v>
      </c>
      <c r="B513" t="str">
        <f>_xlfn.XLOOKUP(K513,Contenido[Contenido],Contenido[id_contenido])</f>
        <v>07.02</v>
      </c>
      <c r="C513" t="str">
        <f>_xlfn.XLOOKUP(L513,Temas[Tema],Temas[id_Tema],FALSE)</f>
        <v>07.02.18</v>
      </c>
      <c r="E513" t="str">
        <f t="shared" si="21"/>
        <v>07 Delincuencia</v>
      </c>
      <c r="F513" t="str">
        <f t="shared" si="22"/>
        <v>07.02 Sentencias Dictadas por Delito</v>
      </c>
      <c r="G513" t="str">
        <f t="shared" si="23"/>
        <v>07.02.18 Delitos Económicos</v>
      </c>
      <c r="J513" t="s">
        <v>67</v>
      </c>
      <c r="K513" t="s">
        <v>1576</v>
      </c>
      <c r="L513" t="s">
        <v>1601</v>
      </c>
      <c r="M513" t="s">
        <v>2374</v>
      </c>
    </row>
    <row r="514" spans="1:13" x14ac:dyDescent="0.3">
      <c r="A514" t="str">
        <f>_xlfn.XLOOKUP(J514,Sectores[Sector],Sectores[id_Sector],FALSE)</f>
        <v>07</v>
      </c>
      <c r="B514" t="str">
        <f>_xlfn.XLOOKUP(K514,Contenido[Contenido],Contenido[id_contenido])</f>
        <v>07.02</v>
      </c>
      <c r="C514" t="str">
        <f>_xlfn.XLOOKUP(L514,Temas[Tema],Temas[id_Tema],FALSE)</f>
        <v>07.02.18</v>
      </c>
      <c r="E514" t="str">
        <f t="shared" si="21"/>
        <v>07 Delincuencia</v>
      </c>
      <c r="F514" t="str">
        <f t="shared" si="22"/>
        <v>07.02 Sentencias Dictadas por Delito</v>
      </c>
      <c r="G514" t="str">
        <f t="shared" si="23"/>
        <v>07.02.18 Delitos Económicos</v>
      </c>
      <c r="J514" t="s">
        <v>67</v>
      </c>
      <c r="K514" t="s">
        <v>1576</v>
      </c>
      <c r="L514" t="s">
        <v>1601</v>
      </c>
      <c r="M514" t="s">
        <v>2376</v>
      </c>
    </row>
    <row r="515" spans="1:13" x14ac:dyDescent="0.3">
      <c r="A515" t="str">
        <f>_xlfn.XLOOKUP(J515,Sectores[Sector],Sectores[id_Sector],FALSE)</f>
        <v>07</v>
      </c>
      <c r="B515" t="str">
        <f>_xlfn.XLOOKUP(K515,Contenido[Contenido],Contenido[id_contenido])</f>
        <v>07.02</v>
      </c>
      <c r="C515" t="str">
        <f>_xlfn.XLOOKUP(L515,Temas[Tema],Temas[id_Tema],FALSE)</f>
        <v>07.02.18</v>
      </c>
      <c r="E515" t="str">
        <f t="shared" si="21"/>
        <v>07 Delincuencia</v>
      </c>
      <c r="F515" t="str">
        <f t="shared" si="22"/>
        <v>07.02 Sentencias Dictadas por Delito</v>
      </c>
      <c r="G515" t="str">
        <f t="shared" si="23"/>
        <v>07.02.18 Delitos Económicos</v>
      </c>
      <c r="J515" t="s">
        <v>67</v>
      </c>
      <c r="K515" t="s">
        <v>1576</v>
      </c>
      <c r="L515" t="s">
        <v>1601</v>
      </c>
      <c r="M515" t="s">
        <v>2378</v>
      </c>
    </row>
    <row r="516" spans="1:13" x14ac:dyDescent="0.3">
      <c r="A516" t="str">
        <f>_xlfn.XLOOKUP(J516,Sectores[Sector],Sectores[id_Sector],FALSE)</f>
        <v>07</v>
      </c>
      <c r="B516" t="str">
        <f>_xlfn.XLOOKUP(K516,Contenido[Contenido],Contenido[id_contenido])</f>
        <v>07.02</v>
      </c>
      <c r="C516" t="str">
        <f>_xlfn.XLOOKUP(L516,Temas[Tema],Temas[id_Tema],FALSE)</f>
        <v>07.02.18</v>
      </c>
      <c r="E516" t="str">
        <f t="shared" si="21"/>
        <v>07 Delincuencia</v>
      </c>
      <c r="F516" t="str">
        <f t="shared" si="22"/>
        <v>07.02 Sentencias Dictadas por Delito</v>
      </c>
      <c r="G516" t="str">
        <f t="shared" si="23"/>
        <v>07.02.18 Delitos Económicos</v>
      </c>
      <c r="J516" t="s">
        <v>67</v>
      </c>
      <c r="K516" t="s">
        <v>1576</v>
      </c>
      <c r="L516" t="s">
        <v>1601</v>
      </c>
      <c r="M516" t="s">
        <v>2380</v>
      </c>
    </row>
    <row r="517" spans="1:13" x14ac:dyDescent="0.3">
      <c r="A517" t="str">
        <f>_xlfn.XLOOKUP(J517,Sectores[Sector],Sectores[id_Sector],FALSE)</f>
        <v>07</v>
      </c>
      <c r="B517" t="str">
        <f>_xlfn.XLOOKUP(K517,Contenido[Contenido],Contenido[id_contenido])</f>
        <v>07.02</v>
      </c>
      <c r="C517" t="str">
        <f>_xlfn.XLOOKUP(L517,Temas[Tema],Temas[id_Tema],FALSE)</f>
        <v>07.02.18</v>
      </c>
      <c r="E517" t="str">
        <f t="shared" ref="E517:E580" si="24">+A517&amp;" "&amp;J517</f>
        <v>07 Delincuencia</v>
      </c>
      <c r="F517" t="str">
        <f t="shared" ref="F517:F580" si="25">+B517&amp;" "&amp;K517</f>
        <v>07.02 Sentencias Dictadas por Delito</v>
      </c>
      <c r="G517" t="str">
        <f t="shared" ref="G517:G580" si="26">+C517&amp;" "&amp;L517</f>
        <v>07.02.18 Delitos Económicos</v>
      </c>
      <c r="J517" t="s">
        <v>67</v>
      </c>
      <c r="K517" t="s">
        <v>1576</v>
      </c>
      <c r="L517" t="s">
        <v>1601</v>
      </c>
      <c r="M517" t="s">
        <v>2382</v>
      </c>
    </row>
    <row r="518" spans="1:13" x14ac:dyDescent="0.3">
      <c r="A518" t="str">
        <f>_xlfn.XLOOKUP(J518,Sectores[Sector],Sectores[id_Sector],FALSE)</f>
        <v>07</v>
      </c>
      <c r="B518" t="str">
        <f>_xlfn.XLOOKUP(K518,Contenido[Contenido],Contenido[id_contenido])</f>
        <v>07.02</v>
      </c>
      <c r="C518" t="str">
        <f>_xlfn.XLOOKUP(L518,Temas[Tema],Temas[id_Tema],FALSE)</f>
        <v>07.02.18</v>
      </c>
      <c r="E518" t="str">
        <f t="shared" si="24"/>
        <v>07 Delincuencia</v>
      </c>
      <c r="F518" t="str">
        <f t="shared" si="25"/>
        <v>07.02 Sentencias Dictadas por Delito</v>
      </c>
      <c r="G518" t="str">
        <f t="shared" si="26"/>
        <v>07.02.18 Delitos Económicos</v>
      </c>
      <c r="J518" t="s">
        <v>67</v>
      </c>
      <c r="K518" t="s">
        <v>1576</v>
      </c>
      <c r="L518" t="s">
        <v>1601</v>
      </c>
      <c r="M518" t="s">
        <v>2384</v>
      </c>
    </row>
    <row r="519" spans="1:13" x14ac:dyDescent="0.3">
      <c r="A519" t="str">
        <f>_xlfn.XLOOKUP(J519,Sectores[Sector],Sectores[id_Sector],FALSE)</f>
        <v>07</v>
      </c>
      <c r="B519" t="str">
        <f>_xlfn.XLOOKUP(K519,Contenido[Contenido],Contenido[id_contenido])</f>
        <v>07.02</v>
      </c>
      <c r="C519" t="str">
        <f>_xlfn.XLOOKUP(L519,Temas[Tema],Temas[id_Tema],FALSE)</f>
        <v>07.02.18</v>
      </c>
      <c r="E519" t="str">
        <f t="shared" si="24"/>
        <v>07 Delincuencia</v>
      </c>
      <c r="F519" t="str">
        <f t="shared" si="25"/>
        <v>07.02 Sentencias Dictadas por Delito</v>
      </c>
      <c r="G519" t="str">
        <f t="shared" si="26"/>
        <v>07.02.18 Delitos Económicos</v>
      </c>
      <c r="J519" t="s">
        <v>67</v>
      </c>
      <c r="K519" t="s">
        <v>1576</v>
      </c>
      <c r="L519" t="s">
        <v>1601</v>
      </c>
      <c r="M519" t="s">
        <v>2386</v>
      </c>
    </row>
    <row r="520" spans="1:13" x14ac:dyDescent="0.3">
      <c r="A520" t="str">
        <f>_xlfn.XLOOKUP(J520,Sectores[Sector],Sectores[id_Sector],FALSE)</f>
        <v>07</v>
      </c>
      <c r="B520" t="str">
        <f>_xlfn.XLOOKUP(K520,Contenido[Contenido],Contenido[id_contenido])</f>
        <v>07.02</v>
      </c>
      <c r="C520" t="str">
        <f>_xlfn.XLOOKUP(L520,Temas[Tema],Temas[id_Tema],FALSE)</f>
        <v>07.02.18</v>
      </c>
      <c r="E520" t="str">
        <f t="shared" si="24"/>
        <v>07 Delincuencia</v>
      </c>
      <c r="F520" t="str">
        <f t="shared" si="25"/>
        <v>07.02 Sentencias Dictadas por Delito</v>
      </c>
      <c r="G520" t="str">
        <f t="shared" si="26"/>
        <v>07.02.18 Delitos Económicos</v>
      </c>
      <c r="J520" t="s">
        <v>67</v>
      </c>
      <c r="K520" t="s">
        <v>1576</v>
      </c>
      <c r="L520" t="s">
        <v>1601</v>
      </c>
      <c r="M520" t="s">
        <v>2388</v>
      </c>
    </row>
    <row r="521" spans="1:13" x14ac:dyDescent="0.3">
      <c r="A521" t="str">
        <f>_xlfn.XLOOKUP(J521,Sectores[Sector],Sectores[id_Sector],FALSE)</f>
        <v>07</v>
      </c>
      <c r="B521" t="str">
        <f>_xlfn.XLOOKUP(K521,Contenido[Contenido],Contenido[id_contenido])</f>
        <v>07.02</v>
      </c>
      <c r="C521" t="str">
        <f>_xlfn.XLOOKUP(L521,Temas[Tema],Temas[id_Tema],FALSE)</f>
        <v>07.02.18</v>
      </c>
      <c r="E521" t="str">
        <f t="shared" si="24"/>
        <v>07 Delincuencia</v>
      </c>
      <c r="F521" t="str">
        <f t="shared" si="25"/>
        <v>07.02 Sentencias Dictadas por Delito</v>
      </c>
      <c r="G521" t="str">
        <f t="shared" si="26"/>
        <v>07.02.18 Delitos Económicos</v>
      </c>
      <c r="J521" t="s">
        <v>67</v>
      </c>
      <c r="K521" t="s">
        <v>1576</v>
      </c>
      <c r="L521" t="s">
        <v>1601</v>
      </c>
      <c r="M521" t="s">
        <v>2390</v>
      </c>
    </row>
    <row r="522" spans="1:13" x14ac:dyDescent="0.3">
      <c r="A522" t="str">
        <f>_xlfn.XLOOKUP(J522,Sectores[Sector],Sectores[id_Sector],FALSE)</f>
        <v>07</v>
      </c>
      <c r="B522" t="str">
        <f>_xlfn.XLOOKUP(K522,Contenido[Contenido],Contenido[id_contenido])</f>
        <v>07.02</v>
      </c>
      <c r="C522" t="str">
        <f>_xlfn.XLOOKUP(L522,Temas[Tema],Temas[id_Tema],FALSE)</f>
        <v>07.02.18</v>
      </c>
      <c r="E522" t="str">
        <f t="shared" si="24"/>
        <v>07 Delincuencia</v>
      </c>
      <c r="F522" t="str">
        <f t="shared" si="25"/>
        <v>07.02 Sentencias Dictadas por Delito</v>
      </c>
      <c r="G522" t="str">
        <f t="shared" si="26"/>
        <v>07.02.18 Delitos Económicos</v>
      </c>
      <c r="J522" t="s">
        <v>67</v>
      </c>
      <c r="K522" t="s">
        <v>1576</v>
      </c>
      <c r="L522" t="s">
        <v>1601</v>
      </c>
      <c r="M522" t="s">
        <v>2392</v>
      </c>
    </row>
    <row r="523" spans="1:13" x14ac:dyDescent="0.3">
      <c r="A523" t="str">
        <f>_xlfn.XLOOKUP(J523,Sectores[Sector],Sectores[id_Sector],FALSE)</f>
        <v>07</v>
      </c>
      <c r="B523" t="str">
        <f>_xlfn.XLOOKUP(K523,Contenido[Contenido],Contenido[id_contenido])</f>
        <v>07.02</v>
      </c>
      <c r="C523" t="str">
        <f>_xlfn.XLOOKUP(L523,Temas[Tema],Temas[id_Tema],FALSE)</f>
        <v>07.02.18</v>
      </c>
      <c r="E523" t="str">
        <f t="shared" si="24"/>
        <v>07 Delincuencia</v>
      </c>
      <c r="F523" t="str">
        <f t="shared" si="25"/>
        <v>07.02 Sentencias Dictadas por Delito</v>
      </c>
      <c r="G523" t="str">
        <f t="shared" si="26"/>
        <v>07.02.18 Delitos Económicos</v>
      </c>
      <c r="J523" t="s">
        <v>67</v>
      </c>
      <c r="K523" t="s">
        <v>1576</v>
      </c>
      <c r="L523" t="s">
        <v>1601</v>
      </c>
      <c r="M523" t="s">
        <v>2394</v>
      </c>
    </row>
    <row r="524" spans="1:13" x14ac:dyDescent="0.3">
      <c r="A524" t="str">
        <f>_xlfn.XLOOKUP(J524,Sectores[Sector],Sectores[id_Sector],FALSE)</f>
        <v>07</v>
      </c>
      <c r="B524" t="str">
        <f>_xlfn.XLOOKUP(K524,Contenido[Contenido],Contenido[id_contenido])</f>
        <v>07.02</v>
      </c>
      <c r="C524" t="str">
        <f>_xlfn.XLOOKUP(L524,Temas[Tema],Temas[id_Tema],FALSE)</f>
        <v>07.02.18</v>
      </c>
      <c r="E524" t="str">
        <f t="shared" si="24"/>
        <v>07 Delincuencia</v>
      </c>
      <c r="F524" t="str">
        <f t="shared" si="25"/>
        <v>07.02 Sentencias Dictadas por Delito</v>
      </c>
      <c r="G524" t="str">
        <f t="shared" si="26"/>
        <v>07.02.18 Delitos Económicos</v>
      </c>
      <c r="J524" t="s">
        <v>67</v>
      </c>
      <c r="K524" t="s">
        <v>1576</v>
      </c>
      <c r="L524" t="s">
        <v>1601</v>
      </c>
      <c r="M524" t="s">
        <v>2396</v>
      </c>
    </row>
    <row r="525" spans="1:13" x14ac:dyDescent="0.3">
      <c r="A525" t="str">
        <f>_xlfn.XLOOKUP(J525,Sectores[Sector],Sectores[id_Sector],FALSE)</f>
        <v>07</v>
      </c>
      <c r="B525" t="str">
        <f>_xlfn.XLOOKUP(K525,Contenido[Contenido],Contenido[id_contenido])</f>
        <v>07.02</v>
      </c>
      <c r="C525" t="str">
        <f>_xlfn.XLOOKUP(L525,Temas[Tema],Temas[id_Tema],FALSE)</f>
        <v>07.02.18</v>
      </c>
      <c r="E525" t="str">
        <f t="shared" si="24"/>
        <v>07 Delincuencia</v>
      </c>
      <c r="F525" t="str">
        <f t="shared" si="25"/>
        <v>07.02 Sentencias Dictadas por Delito</v>
      </c>
      <c r="G525" t="str">
        <f t="shared" si="26"/>
        <v>07.02.18 Delitos Económicos</v>
      </c>
      <c r="J525" t="s">
        <v>67</v>
      </c>
      <c r="K525" t="s">
        <v>1576</v>
      </c>
      <c r="L525" t="s">
        <v>1601</v>
      </c>
      <c r="M525" t="s">
        <v>2398</v>
      </c>
    </row>
    <row r="526" spans="1:13" x14ac:dyDescent="0.3">
      <c r="A526" t="str">
        <f>_xlfn.XLOOKUP(J526,Sectores[Sector],Sectores[id_Sector],FALSE)</f>
        <v>07</v>
      </c>
      <c r="B526" t="str">
        <f>_xlfn.XLOOKUP(K526,Contenido[Contenido],Contenido[id_contenido])</f>
        <v>07.02</v>
      </c>
      <c r="C526" t="str">
        <f>_xlfn.XLOOKUP(L526,Temas[Tema],Temas[id_Tema],FALSE)</f>
        <v>07.02.18</v>
      </c>
      <c r="E526" t="str">
        <f t="shared" si="24"/>
        <v>07 Delincuencia</v>
      </c>
      <c r="F526" t="str">
        <f t="shared" si="25"/>
        <v>07.02 Sentencias Dictadas por Delito</v>
      </c>
      <c r="G526" t="str">
        <f t="shared" si="26"/>
        <v>07.02.18 Delitos Económicos</v>
      </c>
      <c r="J526" t="s">
        <v>67</v>
      </c>
      <c r="K526" t="s">
        <v>1576</v>
      </c>
      <c r="L526" t="s">
        <v>1601</v>
      </c>
      <c r="M526" t="s">
        <v>1540</v>
      </c>
    </row>
    <row r="527" spans="1:13" x14ac:dyDescent="0.3">
      <c r="A527" t="str">
        <f>_xlfn.XLOOKUP(J527,Sectores[Sector],Sectores[id_Sector],FALSE)</f>
        <v>07</v>
      </c>
      <c r="B527" t="str">
        <f>_xlfn.XLOOKUP(K527,Contenido[Contenido],Contenido[id_contenido])</f>
        <v>07.02</v>
      </c>
      <c r="C527" t="str">
        <f>_xlfn.XLOOKUP(L527,Temas[Tema],Temas[id_Tema],FALSE)</f>
        <v>07.02.18</v>
      </c>
      <c r="E527" t="str">
        <f t="shared" si="24"/>
        <v>07 Delincuencia</v>
      </c>
      <c r="F527" t="str">
        <f t="shared" si="25"/>
        <v>07.02 Sentencias Dictadas por Delito</v>
      </c>
      <c r="G527" t="str">
        <f t="shared" si="26"/>
        <v>07.02.18 Delitos Económicos</v>
      </c>
      <c r="J527" t="s">
        <v>67</v>
      </c>
      <c r="K527" t="s">
        <v>1576</v>
      </c>
      <c r="L527" t="s">
        <v>1601</v>
      </c>
      <c r="M527" t="s">
        <v>2415</v>
      </c>
    </row>
    <row r="528" spans="1:13" x14ac:dyDescent="0.3">
      <c r="A528" t="str">
        <f>_xlfn.XLOOKUP(J528,Sectores[Sector],Sectores[id_Sector],FALSE)</f>
        <v>07</v>
      </c>
      <c r="B528" t="str">
        <f>_xlfn.XLOOKUP(K528,Contenido[Contenido],Contenido[id_contenido])</f>
        <v>07.02</v>
      </c>
      <c r="C528" t="str">
        <f>_xlfn.XLOOKUP(L528,Temas[Tema],Temas[id_Tema],FALSE)</f>
        <v>07.02.18</v>
      </c>
      <c r="E528" t="str">
        <f t="shared" si="24"/>
        <v>07 Delincuencia</v>
      </c>
      <c r="F528" t="str">
        <f t="shared" si="25"/>
        <v>07.02 Sentencias Dictadas por Delito</v>
      </c>
      <c r="G528" t="str">
        <f t="shared" si="26"/>
        <v>07.02.18 Delitos Económicos</v>
      </c>
      <c r="J528" t="s">
        <v>67</v>
      </c>
      <c r="K528" t="s">
        <v>1576</v>
      </c>
      <c r="L528" t="s">
        <v>1601</v>
      </c>
      <c r="M528" t="s">
        <v>2417</v>
      </c>
    </row>
    <row r="529" spans="1:13" x14ac:dyDescent="0.3">
      <c r="A529" t="str">
        <f>_xlfn.XLOOKUP(J529,Sectores[Sector],Sectores[id_Sector],FALSE)</f>
        <v>07</v>
      </c>
      <c r="B529" t="str">
        <f>_xlfn.XLOOKUP(K529,Contenido[Contenido],Contenido[id_contenido])</f>
        <v>07.02</v>
      </c>
      <c r="C529" t="str">
        <f>_xlfn.XLOOKUP(L529,Temas[Tema],Temas[id_Tema],FALSE)</f>
        <v>07.02.18</v>
      </c>
      <c r="E529" t="str">
        <f t="shared" si="24"/>
        <v>07 Delincuencia</v>
      </c>
      <c r="F529" t="str">
        <f t="shared" si="25"/>
        <v>07.02 Sentencias Dictadas por Delito</v>
      </c>
      <c r="G529" t="str">
        <f t="shared" si="26"/>
        <v>07.02.18 Delitos Económicos</v>
      </c>
      <c r="J529" t="s">
        <v>67</v>
      </c>
      <c r="K529" t="s">
        <v>1576</v>
      </c>
      <c r="L529" t="s">
        <v>1601</v>
      </c>
      <c r="M529" t="s">
        <v>2419</v>
      </c>
    </row>
    <row r="530" spans="1:13" x14ac:dyDescent="0.3">
      <c r="A530" t="str">
        <f>_xlfn.XLOOKUP(J530,Sectores[Sector],Sectores[id_Sector],FALSE)</f>
        <v>07</v>
      </c>
      <c r="B530" t="str">
        <f>_xlfn.XLOOKUP(K530,Contenido[Contenido],Contenido[id_contenido])</f>
        <v>07.02</v>
      </c>
      <c r="C530" t="str">
        <f>_xlfn.XLOOKUP(L530,Temas[Tema],Temas[id_Tema],FALSE)</f>
        <v>07.02.18</v>
      </c>
      <c r="E530" t="str">
        <f t="shared" si="24"/>
        <v>07 Delincuencia</v>
      </c>
      <c r="F530" t="str">
        <f t="shared" si="25"/>
        <v>07.02 Sentencias Dictadas por Delito</v>
      </c>
      <c r="G530" t="str">
        <f t="shared" si="26"/>
        <v>07.02.18 Delitos Económicos</v>
      </c>
      <c r="J530" t="s">
        <v>67</v>
      </c>
      <c r="K530" t="s">
        <v>1576</v>
      </c>
      <c r="L530" t="s">
        <v>1601</v>
      </c>
      <c r="M530" t="s">
        <v>2421</v>
      </c>
    </row>
    <row r="531" spans="1:13" x14ac:dyDescent="0.3">
      <c r="A531" t="str">
        <f>_xlfn.XLOOKUP(J531,Sectores[Sector],Sectores[id_Sector],FALSE)</f>
        <v>07</v>
      </c>
      <c r="B531" t="str">
        <f>_xlfn.XLOOKUP(K531,Contenido[Contenido],Contenido[id_contenido])</f>
        <v>07.02</v>
      </c>
      <c r="C531" t="str">
        <f>_xlfn.XLOOKUP(L531,Temas[Tema],Temas[id_Tema],FALSE)</f>
        <v>07.02.18</v>
      </c>
      <c r="E531" t="str">
        <f t="shared" si="24"/>
        <v>07 Delincuencia</v>
      </c>
      <c r="F531" t="str">
        <f t="shared" si="25"/>
        <v>07.02 Sentencias Dictadas por Delito</v>
      </c>
      <c r="G531" t="str">
        <f t="shared" si="26"/>
        <v>07.02.18 Delitos Económicos</v>
      </c>
      <c r="J531" t="s">
        <v>67</v>
      </c>
      <c r="K531" t="s">
        <v>1576</v>
      </c>
      <c r="L531" t="s">
        <v>1601</v>
      </c>
      <c r="M531" t="s">
        <v>2489</v>
      </c>
    </row>
    <row r="532" spans="1:13" x14ac:dyDescent="0.3">
      <c r="A532" t="str">
        <f>_xlfn.XLOOKUP(J532,Sectores[Sector],Sectores[id_Sector],FALSE)</f>
        <v>07</v>
      </c>
      <c r="B532" t="str">
        <f>_xlfn.XLOOKUP(K532,Contenido[Contenido],Contenido[id_contenido])</f>
        <v>07.02</v>
      </c>
      <c r="C532" t="str">
        <f>_xlfn.XLOOKUP(L532,Temas[Tema],Temas[id_Tema],FALSE)</f>
        <v>07.02.18</v>
      </c>
      <c r="E532" t="str">
        <f t="shared" si="24"/>
        <v>07 Delincuencia</v>
      </c>
      <c r="F532" t="str">
        <f t="shared" si="25"/>
        <v>07.02 Sentencias Dictadas por Delito</v>
      </c>
      <c r="G532" t="str">
        <f t="shared" si="26"/>
        <v>07.02.18 Delitos Económicos</v>
      </c>
      <c r="J532" t="s">
        <v>67</v>
      </c>
      <c r="K532" t="s">
        <v>1576</v>
      </c>
      <c r="L532" t="s">
        <v>1601</v>
      </c>
      <c r="M532" t="s">
        <v>2495</v>
      </c>
    </row>
    <row r="533" spans="1:13" x14ac:dyDescent="0.3">
      <c r="A533" t="str">
        <f>_xlfn.XLOOKUP(J533,Sectores[Sector],Sectores[id_Sector],FALSE)</f>
        <v>07</v>
      </c>
      <c r="B533" t="str">
        <f>_xlfn.XLOOKUP(K533,Contenido[Contenido],Contenido[id_contenido])</f>
        <v>07.02</v>
      </c>
      <c r="C533" t="str">
        <f>_xlfn.XLOOKUP(L533,Temas[Tema],Temas[id_Tema],FALSE)</f>
        <v>07.02.19</v>
      </c>
      <c r="E533" t="str">
        <f t="shared" si="24"/>
        <v>07 Delincuencia</v>
      </c>
      <c r="F533" t="str">
        <f t="shared" si="25"/>
        <v>07.02 Sentencias Dictadas por Delito</v>
      </c>
      <c r="G533" t="str">
        <f t="shared" si="26"/>
        <v>07.02.19 Delitos Electorales</v>
      </c>
      <c r="J533" t="s">
        <v>67</v>
      </c>
      <c r="K533" t="s">
        <v>1576</v>
      </c>
      <c r="L533" t="s">
        <v>2071</v>
      </c>
      <c r="M533" t="s">
        <v>2072</v>
      </c>
    </row>
    <row r="534" spans="1:13" x14ac:dyDescent="0.3">
      <c r="A534" t="str">
        <f>_xlfn.XLOOKUP(J534,Sectores[Sector],Sectores[id_Sector],FALSE)</f>
        <v>07</v>
      </c>
      <c r="B534" t="str">
        <f>_xlfn.XLOOKUP(K534,Contenido[Contenido],Contenido[id_contenido])</f>
        <v>07.02</v>
      </c>
      <c r="C534" t="str">
        <f>_xlfn.XLOOKUP(L534,Temas[Tema],Temas[id_Tema],FALSE)</f>
        <v>07.02.19</v>
      </c>
      <c r="E534" t="str">
        <f t="shared" si="24"/>
        <v>07 Delincuencia</v>
      </c>
      <c r="F534" t="str">
        <f t="shared" si="25"/>
        <v>07.02 Sentencias Dictadas por Delito</v>
      </c>
      <c r="G534" t="str">
        <f t="shared" si="26"/>
        <v>07.02.19 Delitos Electorales</v>
      </c>
      <c r="J534" t="s">
        <v>67</v>
      </c>
      <c r="K534" t="s">
        <v>1576</v>
      </c>
      <c r="L534" t="s">
        <v>2071</v>
      </c>
      <c r="M534" t="s">
        <v>2109</v>
      </c>
    </row>
    <row r="535" spans="1:13" x14ac:dyDescent="0.3">
      <c r="A535" t="str">
        <f>_xlfn.XLOOKUP(J535,Sectores[Sector],Sectores[id_Sector],FALSE)</f>
        <v>07</v>
      </c>
      <c r="B535" t="str">
        <f>_xlfn.XLOOKUP(K535,Contenido[Contenido],Contenido[id_contenido])</f>
        <v>07.02</v>
      </c>
      <c r="C535" t="str">
        <f>_xlfn.XLOOKUP(L535,Temas[Tema],Temas[id_Tema],FALSE)</f>
        <v>07.02.20</v>
      </c>
      <c r="E535" t="str">
        <f t="shared" si="24"/>
        <v>07 Delincuencia</v>
      </c>
      <c r="F535" t="str">
        <f t="shared" si="25"/>
        <v>07.02 Sentencias Dictadas por Delito</v>
      </c>
      <c r="G535" t="str">
        <f t="shared" si="26"/>
        <v>07.02.20 Delitos Informáticos</v>
      </c>
      <c r="J535" t="s">
        <v>67</v>
      </c>
      <c r="K535" t="s">
        <v>1576</v>
      </c>
      <c r="L535" t="s">
        <v>1870</v>
      </c>
      <c r="M535" t="s">
        <v>1871</v>
      </c>
    </row>
    <row r="536" spans="1:13" x14ac:dyDescent="0.3">
      <c r="A536" t="str">
        <f>_xlfn.XLOOKUP(J536,Sectores[Sector],Sectores[id_Sector],FALSE)</f>
        <v>07</v>
      </c>
      <c r="B536" t="str">
        <f>_xlfn.XLOOKUP(K536,Contenido[Contenido],Contenido[id_contenido])</f>
        <v>07.02</v>
      </c>
      <c r="C536" t="str">
        <f>_xlfn.XLOOKUP(L536,Temas[Tema],Temas[id_Tema],FALSE)</f>
        <v>07.02.20</v>
      </c>
      <c r="E536" t="str">
        <f t="shared" si="24"/>
        <v>07 Delincuencia</v>
      </c>
      <c r="F536" t="str">
        <f t="shared" si="25"/>
        <v>07.02 Sentencias Dictadas por Delito</v>
      </c>
      <c r="G536" t="str">
        <f t="shared" si="26"/>
        <v>07.02.20 Delitos Informáticos</v>
      </c>
      <c r="J536" t="s">
        <v>67</v>
      </c>
      <c r="K536" t="s">
        <v>1576</v>
      </c>
      <c r="L536" t="s">
        <v>1870</v>
      </c>
      <c r="M536" t="s">
        <v>2097</v>
      </c>
    </row>
    <row r="537" spans="1:13" x14ac:dyDescent="0.3">
      <c r="A537" t="str">
        <f>_xlfn.XLOOKUP(J537,Sectores[Sector],Sectores[id_Sector],FALSE)</f>
        <v>07</v>
      </c>
      <c r="B537" t="str">
        <f>_xlfn.XLOOKUP(K537,Contenido[Contenido],Contenido[id_contenido])</f>
        <v>07.02</v>
      </c>
      <c r="C537" t="str">
        <f>_xlfn.XLOOKUP(L537,Temas[Tema],Temas[id_Tema],FALSE)</f>
        <v>07.02.20</v>
      </c>
      <c r="E537" t="str">
        <f t="shared" si="24"/>
        <v>07 Delincuencia</v>
      </c>
      <c r="F537" t="str">
        <f t="shared" si="25"/>
        <v>07.02 Sentencias Dictadas por Delito</v>
      </c>
      <c r="G537" t="str">
        <f t="shared" si="26"/>
        <v>07.02.20 Delitos Informáticos</v>
      </c>
      <c r="J537" t="s">
        <v>67</v>
      </c>
      <c r="K537" t="s">
        <v>1576</v>
      </c>
      <c r="L537" t="s">
        <v>1870</v>
      </c>
      <c r="M537" t="s">
        <v>2360</v>
      </c>
    </row>
    <row r="538" spans="1:13" x14ac:dyDescent="0.3">
      <c r="A538" t="str">
        <f>_xlfn.XLOOKUP(J538,Sectores[Sector],Sectores[id_Sector],FALSE)</f>
        <v>07</v>
      </c>
      <c r="B538" t="str">
        <f>_xlfn.XLOOKUP(K538,Contenido[Contenido],Contenido[id_contenido])</f>
        <v>07.02</v>
      </c>
      <c r="C538" t="str">
        <f>_xlfn.XLOOKUP(L538,Temas[Tema],Temas[id_Tema],FALSE)</f>
        <v>07.02.20</v>
      </c>
      <c r="E538" t="str">
        <f t="shared" si="24"/>
        <v>07 Delincuencia</v>
      </c>
      <c r="F538" t="str">
        <f t="shared" si="25"/>
        <v>07.02 Sentencias Dictadas por Delito</v>
      </c>
      <c r="G538" t="str">
        <f t="shared" si="26"/>
        <v>07.02.20 Delitos Informáticos</v>
      </c>
      <c r="J538" t="s">
        <v>67</v>
      </c>
      <c r="K538" t="s">
        <v>1576</v>
      </c>
      <c r="L538" t="s">
        <v>1870</v>
      </c>
      <c r="M538" t="s">
        <v>2403</v>
      </c>
    </row>
    <row r="539" spans="1:13" x14ac:dyDescent="0.3">
      <c r="A539" t="str">
        <f>_xlfn.XLOOKUP(J539,Sectores[Sector],Sectores[id_Sector],FALSE)</f>
        <v>07</v>
      </c>
      <c r="B539" t="str">
        <f>_xlfn.XLOOKUP(K539,Contenido[Contenido],Contenido[id_contenido])</f>
        <v>07.02</v>
      </c>
      <c r="C539" t="str">
        <f>_xlfn.XLOOKUP(L539,Temas[Tema],Temas[id_Tema],FALSE)</f>
        <v>07.02.21</v>
      </c>
      <c r="E539" t="str">
        <f t="shared" si="24"/>
        <v>07 Delincuencia</v>
      </c>
      <c r="F539" t="str">
        <f t="shared" si="25"/>
        <v>07.02 Sentencias Dictadas por Delito</v>
      </c>
      <c r="G539" t="str">
        <f t="shared" si="26"/>
        <v>07.02.21 Delitos Laborales</v>
      </c>
      <c r="J539" t="s">
        <v>67</v>
      </c>
      <c r="K539" t="s">
        <v>1576</v>
      </c>
      <c r="L539" t="s">
        <v>2084</v>
      </c>
      <c r="M539" t="s">
        <v>2085</v>
      </c>
    </row>
    <row r="540" spans="1:13" x14ac:dyDescent="0.3">
      <c r="A540" t="str">
        <f>_xlfn.XLOOKUP(J540,Sectores[Sector],Sectores[id_Sector],FALSE)</f>
        <v>07</v>
      </c>
      <c r="B540" t="str">
        <f>_xlfn.XLOOKUP(K540,Contenido[Contenido],Contenido[id_contenido])</f>
        <v>07.02</v>
      </c>
      <c r="C540" t="str">
        <f>_xlfn.XLOOKUP(L540,Temas[Tema],Temas[id_Tema],FALSE)</f>
        <v>07.02.21</v>
      </c>
      <c r="E540" t="str">
        <f t="shared" si="24"/>
        <v>07 Delincuencia</v>
      </c>
      <c r="F540" t="str">
        <f t="shared" si="25"/>
        <v>07.02 Sentencias Dictadas por Delito</v>
      </c>
      <c r="G540" t="str">
        <f t="shared" si="26"/>
        <v>07.02.21 Delitos Laborales</v>
      </c>
      <c r="J540" t="s">
        <v>67</v>
      </c>
      <c r="K540" t="s">
        <v>1576</v>
      </c>
      <c r="L540" t="s">
        <v>2084</v>
      </c>
      <c r="M540" t="s">
        <v>2087</v>
      </c>
    </row>
    <row r="541" spans="1:13" x14ac:dyDescent="0.3">
      <c r="A541" t="str">
        <f>_xlfn.XLOOKUP(J541,Sectores[Sector],Sectores[id_Sector],FALSE)</f>
        <v>07</v>
      </c>
      <c r="B541" t="str">
        <f>_xlfn.XLOOKUP(K541,Contenido[Contenido],Contenido[id_contenido])</f>
        <v>07.02</v>
      </c>
      <c r="C541" t="str">
        <f>_xlfn.XLOOKUP(L541,Temas[Tema],Temas[id_Tema],FALSE)</f>
        <v>07.02.21</v>
      </c>
      <c r="E541" t="str">
        <f t="shared" si="24"/>
        <v>07 Delincuencia</v>
      </c>
      <c r="F541" t="str">
        <f t="shared" si="25"/>
        <v>07.02 Sentencias Dictadas por Delito</v>
      </c>
      <c r="G541" t="str">
        <f t="shared" si="26"/>
        <v>07.02.21 Delitos Laborales</v>
      </c>
      <c r="J541" t="s">
        <v>67</v>
      </c>
      <c r="K541" t="s">
        <v>1576</v>
      </c>
      <c r="L541" t="s">
        <v>2084</v>
      </c>
      <c r="M541" t="s">
        <v>2111</v>
      </c>
    </row>
    <row r="542" spans="1:13" x14ac:dyDescent="0.3">
      <c r="A542" t="str">
        <f>_xlfn.XLOOKUP(J542,Sectores[Sector],Sectores[id_Sector],FALSE)</f>
        <v>07</v>
      </c>
      <c r="B542" t="str">
        <f>_xlfn.XLOOKUP(K542,Contenido[Contenido],Contenido[id_contenido])</f>
        <v>07.02</v>
      </c>
      <c r="C542" t="str">
        <f>_xlfn.XLOOKUP(L542,Temas[Tema],Temas[id_Tema],FALSE)</f>
        <v>07.02.22</v>
      </c>
      <c r="E542" t="str">
        <f t="shared" si="24"/>
        <v>07 Delincuencia</v>
      </c>
      <c r="F542" t="str">
        <f t="shared" si="25"/>
        <v>07.02 Sentencias Dictadas por Delito</v>
      </c>
      <c r="G542" t="str">
        <f t="shared" si="26"/>
        <v>07.02.22 Delitos Migratorios</v>
      </c>
      <c r="J542" t="s">
        <v>67</v>
      </c>
      <c r="K542" t="s">
        <v>1576</v>
      </c>
      <c r="L542" t="s">
        <v>1847</v>
      </c>
      <c r="M542" t="s">
        <v>1848</v>
      </c>
    </row>
    <row r="543" spans="1:13" x14ac:dyDescent="0.3">
      <c r="A543" t="str">
        <f>_xlfn.XLOOKUP(J543,Sectores[Sector],Sectores[id_Sector],FALSE)</f>
        <v>07</v>
      </c>
      <c r="B543" t="str">
        <f>_xlfn.XLOOKUP(K543,Contenido[Contenido],Contenido[id_contenido])</f>
        <v>07.02</v>
      </c>
      <c r="C543" t="str">
        <f>_xlfn.XLOOKUP(L543,Temas[Tema],Temas[id_Tema],FALSE)</f>
        <v>07.02.22</v>
      </c>
      <c r="E543" t="str">
        <f t="shared" si="24"/>
        <v>07 Delincuencia</v>
      </c>
      <c r="F543" t="str">
        <f t="shared" si="25"/>
        <v>07.02 Sentencias Dictadas por Delito</v>
      </c>
      <c r="G543" t="str">
        <f t="shared" si="26"/>
        <v>07.02.22 Delitos Migratorios</v>
      </c>
      <c r="J543" t="s">
        <v>67</v>
      </c>
      <c r="K543" t="s">
        <v>1576</v>
      </c>
      <c r="L543" t="s">
        <v>1847</v>
      </c>
      <c r="M543" t="s">
        <v>1942</v>
      </c>
    </row>
    <row r="544" spans="1:13" x14ac:dyDescent="0.3">
      <c r="A544" t="str">
        <f>_xlfn.XLOOKUP(J544,Sectores[Sector],Sectores[id_Sector],FALSE)</f>
        <v>07</v>
      </c>
      <c r="B544" t="str">
        <f>_xlfn.XLOOKUP(K544,Contenido[Contenido],Contenido[id_contenido])</f>
        <v>07.02</v>
      </c>
      <c r="C544" t="str">
        <f>_xlfn.XLOOKUP(L544,Temas[Tema],Temas[id_Tema],FALSE)</f>
        <v>07.02.22</v>
      </c>
      <c r="E544" t="str">
        <f t="shared" si="24"/>
        <v>07 Delincuencia</v>
      </c>
      <c r="F544" t="str">
        <f t="shared" si="25"/>
        <v>07.02 Sentencias Dictadas por Delito</v>
      </c>
      <c r="G544" t="str">
        <f t="shared" si="26"/>
        <v>07.02.22 Delitos Migratorios</v>
      </c>
      <c r="J544" t="s">
        <v>67</v>
      </c>
      <c r="K544" t="s">
        <v>1576</v>
      </c>
      <c r="L544" t="s">
        <v>1847</v>
      </c>
      <c r="M544" t="s">
        <v>1944</v>
      </c>
    </row>
    <row r="545" spans="1:13" x14ac:dyDescent="0.3">
      <c r="A545" t="str">
        <f>_xlfn.XLOOKUP(J545,Sectores[Sector],Sectores[id_Sector],FALSE)</f>
        <v>07</v>
      </c>
      <c r="B545" t="str">
        <f>_xlfn.XLOOKUP(K545,Contenido[Contenido],Contenido[id_contenido])</f>
        <v>07.02</v>
      </c>
      <c r="C545" t="str">
        <f>_xlfn.XLOOKUP(L545,Temas[Tema],Temas[id_Tema],FALSE)</f>
        <v>07.02.22</v>
      </c>
      <c r="E545" t="str">
        <f t="shared" si="24"/>
        <v>07 Delincuencia</v>
      </c>
      <c r="F545" t="str">
        <f t="shared" si="25"/>
        <v>07.02 Sentencias Dictadas por Delito</v>
      </c>
      <c r="G545" t="str">
        <f t="shared" si="26"/>
        <v>07.02.22 Delitos Migratorios</v>
      </c>
      <c r="J545" t="s">
        <v>67</v>
      </c>
      <c r="K545" t="s">
        <v>1576</v>
      </c>
      <c r="L545" t="s">
        <v>1847</v>
      </c>
      <c r="M545" t="s">
        <v>2455</v>
      </c>
    </row>
    <row r="546" spans="1:13" x14ac:dyDescent="0.3">
      <c r="A546" t="str">
        <f>_xlfn.XLOOKUP(J546,Sectores[Sector],Sectores[id_Sector],FALSE)</f>
        <v>07</v>
      </c>
      <c r="B546" t="str">
        <f>_xlfn.XLOOKUP(K546,Contenido[Contenido],Contenido[id_contenido])</f>
        <v>07.02</v>
      </c>
      <c r="C546" t="str">
        <f>_xlfn.XLOOKUP(L546,Temas[Tema],Temas[id_Tema],FALSE)</f>
        <v>07.02.22</v>
      </c>
      <c r="E546" t="str">
        <f t="shared" si="24"/>
        <v>07 Delincuencia</v>
      </c>
      <c r="F546" t="str">
        <f t="shared" si="25"/>
        <v>07.02 Sentencias Dictadas por Delito</v>
      </c>
      <c r="G546" t="str">
        <f t="shared" si="26"/>
        <v>07.02.22 Delitos Migratorios</v>
      </c>
      <c r="J546" t="s">
        <v>67</v>
      </c>
      <c r="K546" t="s">
        <v>1576</v>
      </c>
      <c r="L546" t="s">
        <v>1847</v>
      </c>
      <c r="M546" t="s">
        <v>2457</v>
      </c>
    </row>
    <row r="547" spans="1:13" x14ac:dyDescent="0.3">
      <c r="A547" t="str">
        <f>_xlfn.XLOOKUP(J547,Sectores[Sector],Sectores[id_Sector],FALSE)</f>
        <v>07</v>
      </c>
      <c r="B547" t="str">
        <f>_xlfn.XLOOKUP(K547,Contenido[Contenido],Contenido[id_contenido])</f>
        <v>07.02</v>
      </c>
      <c r="C547" t="str">
        <f>_xlfn.XLOOKUP(L547,Temas[Tema],Temas[id_Tema],FALSE)</f>
        <v>07.02.23</v>
      </c>
      <c r="E547" t="str">
        <f t="shared" si="24"/>
        <v>07 Delincuencia</v>
      </c>
      <c r="F547" t="str">
        <f t="shared" si="25"/>
        <v>07.02 Sentencias Dictadas por Delito</v>
      </c>
      <c r="G547" t="str">
        <f t="shared" si="26"/>
        <v>07.02.23 Delitos Militares</v>
      </c>
      <c r="J547" t="s">
        <v>67</v>
      </c>
      <c r="K547" t="s">
        <v>1576</v>
      </c>
      <c r="L547" t="s">
        <v>1954</v>
      </c>
      <c r="M547" t="s">
        <v>1955</v>
      </c>
    </row>
    <row r="548" spans="1:13" x14ac:dyDescent="0.3">
      <c r="A548" t="str">
        <f>_xlfn.XLOOKUP(J548,Sectores[Sector],Sectores[id_Sector],FALSE)</f>
        <v>07</v>
      </c>
      <c r="B548" t="str">
        <f>_xlfn.XLOOKUP(K548,Contenido[Contenido],Contenido[id_contenido])</f>
        <v>07.02</v>
      </c>
      <c r="C548" t="str">
        <f>_xlfn.XLOOKUP(L548,Temas[Tema],Temas[id_Tema],FALSE)</f>
        <v>07.02.23</v>
      </c>
      <c r="E548" t="str">
        <f t="shared" si="24"/>
        <v>07 Delincuencia</v>
      </c>
      <c r="F548" t="str">
        <f t="shared" si="25"/>
        <v>07.02 Sentencias Dictadas por Delito</v>
      </c>
      <c r="G548" t="str">
        <f t="shared" si="26"/>
        <v>07.02.23 Delitos Militares</v>
      </c>
      <c r="J548" t="s">
        <v>67</v>
      </c>
      <c r="K548" t="s">
        <v>1576</v>
      </c>
      <c r="L548" t="s">
        <v>1954</v>
      </c>
      <c r="M548" t="s">
        <v>2254</v>
      </c>
    </row>
    <row r="549" spans="1:13" x14ac:dyDescent="0.3">
      <c r="A549" t="str">
        <f>_xlfn.XLOOKUP(J549,Sectores[Sector],Sectores[id_Sector],FALSE)</f>
        <v>07</v>
      </c>
      <c r="B549" t="str">
        <f>_xlfn.XLOOKUP(K549,Contenido[Contenido],Contenido[id_contenido])</f>
        <v>07.02</v>
      </c>
      <c r="C549" t="str">
        <f>_xlfn.XLOOKUP(L549,Temas[Tema],Temas[id_Tema],FALSE)</f>
        <v>07.02.23</v>
      </c>
      <c r="E549" t="str">
        <f t="shared" si="24"/>
        <v>07 Delincuencia</v>
      </c>
      <c r="F549" t="str">
        <f t="shared" si="25"/>
        <v>07.02 Sentencias Dictadas por Delito</v>
      </c>
      <c r="G549" t="str">
        <f t="shared" si="26"/>
        <v>07.02.23 Delitos Militares</v>
      </c>
      <c r="J549" t="s">
        <v>67</v>
      </c>
      <c r="K549" t="s">
        <v>1576</v>
      </c>
      <c r="L549" t="s">
        <v>1954</v>
      </c>
      <c r="M549" t="s">
        <v>2358</v>
      </c>
    </row>
    <row r="550" spans="1:13" x14ac:dyDescent="0.3">
      <c r="A550" t="str">
        <f>_xlfn.XLOOKUP(J550,Sectores[Sector],Sectores[id_Sector],FALSE)</f>
        <v>07</v>
      </c>
      <c r="B550" t="str">
        <f>_xlfn.XLOOKUP(K550,Contenido[Contenido],Contenido[id_contenido])</f>
        <v>07.02</v>
      </c>
      <c r="C550" t="str">
        <f>_xlfn.XLOOKUP(L550,Temas[Tema],Temas[id_Tema],FALSE)</f>
        <v>07.02.24</v>
      </c>
      <c r="E550" t="str">
        <f t="shared" si="24"/>
        <v>07 Delincuencia</v>
      </c>
      <c r="F550" t="str">
        <f t="shared" si="25"/>
        <v>07.02 Sentencias Dictadas por Delito</v>
      </c>
      <c r="G550" t="str">
        <f t="shared" si="26"/>
        <v>07.02.24 Delitos Sexuales</v>
      </c>
      <c r="J550" t="s">
        <v>67</v>
      </c>
      <c r="K550" t="s">
        <v>1576</v>
      </c>
      <c r="L550" t="s">
        <v>1604</v>
      </c>
      <c r="M550" t="s">
        <v>1605</v>
      </c>
    </row>
    <row r="551" spans="1:13" x14ac:dyDescent="0.3">
      <c r="A551" t="str">
        <f>_xlfn.XLOOKUP(J551,Sectores[Sector],Sectores[id_Sector],FALSE)</f>
        <v>07</v>
      </c>
      <c r="B551" t="str">
        <f>_xlfn.XLOOKUP(K551,Contenido[Contenido],Contenido[id_contenido])</f>
        <v>07.02</v>
      </c>
      <c r="C551" t="str">
        <f>_xlfn.XLOOKUP(L551,Temas[Tema],Temas[id_Tema],FALSE)</f>
        <v>07.02.24</v>
      </c>
      <c r="E551" t="str">
        <f t="shared" si="24"/>
        <v>07 Delincuencia</v>
      </c>
      <c r="F551" t="str">
        <f t="shared" si="25"/>
        <v>07.02 Sentencias Dictadas por Delito</v>
      </c>
      <c r="G551" t="str">
        <f t="shared" si="26"/>
        <v>07.02.24 Delitos Sexuales</v>
      </c>
      <c r="J551" t="s">
        <v>67</v>
      </c>
      <c r="K551" t="s">
        <v>1576</v>
      </c>
      <c r="L551" t="s">
        <v>1604</v>
      </c>
      <c r="M551" t="s">
        <v>1607</v>
      </c>
    </row>
    <row r="552" spans="1:13" x14ac:dyDescent="0.3">
      <c r="A552" t="str">
        <f>_xlfn.XLOOKUP(J552,Sectores[Sector],Sectores[id_Sector],FALSE)</f>
        <v>07</v>
      </c>
      <c r="B552" t="str">
        <f>_xlfn.XLOOKUP(K552,Contenido[Contenido],Contenido[id_contenido])</f>
        <v>07.02</v>
      </c>
      <c r="C552" t="str">
        <f>_xlfn.XLOOKUP(L552,Temas[Tema],Temas[id_Tema],FALSE)</f>
        <v>07.02.24</v>
      </c>
      <c r="E552" t="str">
        <f t="shared" si="24"/>
        <v>07 Delincuencia</v>
      </c>
      <c r="F552" t="str">
        <f t="shared" si="25"/>
        <v>07.02 Sentencias Dictadas por Delito</v>
      </c>
      <c r="G552" t="str">
        <f t="shared" si="26"/>
        <v>07.02.24 Delitos Sexuales</v>
      </c>
      <c r="J552" t="s">
        <v>67</v>
      </c>
      <c r="K552" t="s">
        <v>1576</v>
      </c>
      <c r="L552" t="s">
        <v>1604</v>
      </c>
      <c r="M552" t="s">
        <v>1609</v>
      </c>
    </row>
    <row r="553" spans="1:13" x14ac:dyDescent="0.3">
      <c r="A553" t="str">
        <f>_xlfn.XLOOKUP(J553,Sectores[Sector],Sectores[id_Sector],FALSE)</f>
        <v>07</v>
      </c>
      <c r="B553" t="str">
        <f>_xlfn.XLOOKUP(K553,Contenido[Contenido],Contenido[id_contenido])</f>
        <v>07.02</v>
      </c>
      <c r="C553" t="str">
        <f>_xlfn.XLOOKUP(L553,Temas[Tema],Temas[id_Tema],FALSE)</f>
        <v>07.02.24</v>
      </c>
      <c r="E553" t="str">
        <f t="shared" si="24"/>
        <v>07 Delincuencia</v>
      </c>
      <c r="F553" t="str">
        <f t="shared" si="25"/>
        <v>07.02 Sentencias Dictadas por Delito</v>
      </c>
      <c r="G553" t="str">
        <f t="shared" si="26"/>
        <v>07.02.24 Delitos Sexuales</v>
      </c>
      <c r="J553" t="s">
        <v>67</v>
      </c>
      <c r="K553" t="s">
        <v>1576</v>
      </c>
      <c r="L553" t="s">
        <v>1604</v>
      </c>
      <c r="M553" t="s">
        <v>1611</v>
      </c>
    </row>
    <row r="554" spans="1:13" x14ac:dyDescent="0.3">
      <c r="A554" t="str">
        <f>_xlfn.XLOOKUP(J554,Sectores[Sector],Sectores[id_Sector],FALSE)</f>
        <v>07</v>
      </c>
      <c r="B554" t="str">
        <f>_xlfn.XLOOKUP(K554,Contenido[Contenido],Contenido[id_contenido])</f>
        <v>07.02</v>
      </c>
      <c r="C554" t="str">
        <f>_xlfn.XLOOKUP(L554,Temas[Tema],Temas[id_Tema],FALSE)</f>
        <v>07.02.24</v>
      </c>
      <c r="E554" t="str">
        <f t="shared" si="24"/>
        <v>07 Delincuencia</v>
      </c>
      <c r="F554" t="str">
        <f t="shared" si="25"/>
        <v>07.02 Sentencias Dictadas por Delito</v>
      </c>
      <c r="G554" t="str">
        <f t="shared" si="26"/>
        <v>07.02.24 Delitos Sexuales</v>
      </c>
      <c r="J554" t="s">
        <v>67</v>
      </c>
      <c r="K554" t="s">
        <v>1576</v>
      </c>
      <c r="L554" t="s">
        <v>1604</v>
      </c>
      <c r="M554" t="s">
        <v>1613</v>
      </c>
    </row>
    <row r="555" spans="1:13" x14ac:dyDescent="0.3">
      <c r="A555" t="str">
        <f>_xlfn.XLOOKUP(J555,Sectores[Sector],Sectores[id_Sector],FALSE)</f>
        <v>07</v>
      </c>
      <c r="B555" t="str">
        <f>_xlfn.XLOOKUP(K555,Contenido[Contenido],Contenido[id_contenido])</f>
        <v>07.02</v>
      </c>
      <c r="C555" t="str">
        <f>_xlfn.XLOOKUP(L555,Temas[Tema],Temas[id_Tema],FALSE)</f>
        <v>07.02.24</v>
      </c>
      <c r="E555" t="str">
        <f t="shared" si="24"/>
        <v>07 Delincuencia</v>
      </c>
      <c r="F555" t="str">
        <f t="shared" si="25"/>
        <v>07.02 Sentencias Dictadas por Delito</v>
      </c>
      <c r="G555" t="str">
        <f t="shared" si="26"/>
        <v>07.02.24 Delitos Sexuales</v>
      </c>
      <c r="J555" t="s">
        <v>67</v>
      </c>
      <c r="K555" t="s">
        <v>1576</v>
      </c>
      <c r="L555" t="s">
        <v>1604</v>
      </c>
      <c r="M555" t="s">
        <v>1615</v>
      </c>
    </row>
    <row r="556" spans="1:13" x14ac:dyDescent="0.3">
      <c r="A556" t="str">
        <f>_xlfn.XLOOKUP(J556,Sectores[Sector],Sectores[id_Sector],FALSE)</f>
        <v>07</v>
      </c>
      <c r="B556" t="str">
        <f>_xlfn.XLOOKUP(K556,Contenido[Contenido],Contenido[id_contenido])</f>
        <v>07.02</v>
      </c>
      <c r="C556" t="str">
        <f>_xlfn.XLOOKUP(L556,Temas[Tema],Temas[id_Tema],FALSE)</f>
        <v>07.02.24</v>
      </c>
      <c r="E556" t="str">
        <f t="shared" si="24"/>
        <v>07 Delincuencia</v>
      </c>
      <c r="F556" t="str">
        <f t="shared" si="25"/>
        <v>07.02 Sentencias Dictadas por Delito</v>
      </c>
      <c r="G556" t="str">
        <f t="shared" si="26"/>
        <v>07.02.24 Delitos Sexuales</v>
      </c>
      <c r="J556" t="s">
        <v>67</v>
      </c>
      <c r="K556" t="s">
        <v>1576</v>
      </c>
      <c r="L556" t="s">
        <v>1604</v>
      </c>
      <c r="M556" t="s">
        <v>1617</v>
      </c>
    </row>
    <row r="557" spans="1:13" x14ac:dyDescent="0.3">
      <c r="A557" t="str">
        <f>_xlfn.XLOOKUP(J557,Sectores[Sector],Sectores[id_Sector],FALSE)</f>
        <v>07</v>
      </c>
      <c r="B557" t="str">
        <f>_xlfn.XLOOKUP(K557,Contenido[Contenido],Contenido[id_contenido])</f>
        <v>07.02</v>
      </c>
      <c r="C557" t="str">
        <f>_xlfn.XLOOKUP(L557,Temas[Tema],Temas[id_Tema],FALSE)</f>
        <v>07.02.24</v>
      </c>
      <c r="E557" t="str">
        <f t="shared" si="24"/>
        <v>07 Delincuencia</v>
      </c>
      <c r="F557" t="str">
        <f t="shared" si="25"/>
        <v>07.02 Sentencias Dictadas por Delito</v>
      </c>
      <c r="G557" t="str">
        <f t="shared" si="26"/>
        <v>07.02.24 Delitos Sexuales</v>
      </c>
      <c r="J557" t="s">
        <v>67</v>
      </c>
      <c r="K557" t="s">
        <v>1576</v>
      </c>
      <c r="L557" t="s">
        <v>1604</v>
      </c>
      <c r="M557" t="s">
        <v>1619</v>
      </c>
    </row>
    <row r="558" spans="1:13" x14ac:dyDescent="0.3">
      <c r="A558" t="str">
        <f>_xlfn.XLOOKUP(J558,Sectores[Sector],Sectores[id_Sector],FALSE)</f>
        <v>07</v>
      </c>
      <c r="B558" t="str">
        <f>_xlfn.XLOOKUP(K558,Contenido[Contenido],Contenido[id_contenido])</f>
        <v>07.02</v>
      </c>
      <c r="C558" t="str">
        <f>_xlfn.XLOOKUP(L558,Temas[Tema],Temas[id_Tema],FALSE)</f>
        <v>07.02.24</v>
      </c>
      <c r="E558" t="str">
        <f t="shared" si="24"/>
        <v>07 Delincuencia</v>
      </c>
      <c r="F558" t="str">
        <f t="shared" si="25"/>
        <v>07.02 Sentencias Dictadas por Delito</v>
      </c>
      <c r="G558" t="str">
        <f t="shared" si="26"/>
        <v>07.02.24 Delitos Sexuales</v>
      </c>
      <c r="J558" t="s">
        <v>67</v>
      </c>
      <c r="K558" t="s">
        <v>1576</v>
      </c>
      <c r="L558" t="s">
        <v>1604</v>
      </c>
      <c r="M558" t="s">
        <v>1624</v>
      </c>
    </row>
    <row r="559" spans="1:13" x14ac:dyDescent="0.3">
      <c r="A559" t="str">
        <f>_xlfn.XLOOKUP(J559,Sectores[Sector],Sectores[id_Sector],FALSE)</f>
        <v>07</v>
      </c>
      <c r="B559" t="str">
        <f>_xlfn.XLOOKUP(K559,Contenido[Contenido],Contenido[id_contenido])</f>
        <v>07.02</v>
      </c>
      <c r="C559" t="str">
        <f>_xlfn.XLOOKUP(L559,Temas[Tema],Temas[id_Tema],FALSE)</f>
        <v>07.02.24</v>
      </c>
      <c r="E559" t="str">
        <f t="shared" si="24"/>
        <v>07 Delincuencia</v>
      </c>
      <c r="F559" t="str">
        <f t="shared" si="25"/>
        <v>07.02 Sentencias Dictadas por Delito</v>
      </c>
      <c r="G559" t="str">
        <f t="shared" si="26"/>
        <v>07.02.24 Delitos Sexuales</v>
      </c>
      <c r="J559" t="s">
        <v>67</v>
      </c>
      <c r="K559" t="s">
        <v>1576</v>
      </c>
      <c r="L559" t="s">
        <v>1604</v>
      </c>
      <c r="M559" t="s">
        <v>1632</v>
      </c>
    </row>
    <row r="560" spans="1:13" x14ac:dyDescent="0.3">
      <c r="A560" t="str">
        <f>_xlfn.XLOOKUP(J560,Sectores[Sector],Sectores[id_Sector],FALSE)</f>
        <v>07</v>
      </c>
      <c r="B560" t="str">
        <f>_xlfn.XLOOKUP(K560,Contenido[Contenido],Contenido[id_contenido])</f>
        <v>07.02</v>
      </c>
      <c r="C560" t="str">
        <f>_xlfn.XLOOKUP(L560,Temas[Tema],Temas[id_Tema],FALSE)</f>
        <v>07.02.24</v>
      </c>
      <c r="E560" t="str">
        <f t="shared" si="24"/>
        <v>07 Delincuencia</v>
      </c>
      <c r="F560" t="str">
        <f t="shared" si="25"/>
        <v>07.02 Sentencias Dictadas por Delito</v>
      </c>
      <c r="G560" t="str">
        <f t="shared" si="26"/>
        <v>07.02.24 Delitos Sexuales</v>
      </c>
      <c r="J560" t="s">
        <v>67</v>
      </c>
      <c r="K560" t="s">
        <v>1576</v>
      </c>
      <c r="L560" t="s">
        <v>1604</v>
      </c>
      <c r="M560" t="s">
        <v>1639</v>
      </c>
    </row>
    <row r="561" spans="1:13" x14ac:dyDescent="0.3">
      <c r="A561" t="str">
        <f>_xlfn.XLOOKUP(J561,Sectores[Sector],Sectores[id_Sector],FALSE)</f>
        <v>07</v>
      </c>
      <c r="B561" t="str">
        <f>_xlfn.XLOOKUP(K561,Contenido[Contenido],Contenido[id_contenido])</f>
        <v>07.02</v>
      </c>
      <c r="C561" t="str">
        <f>_xlfn.XLOOKUP(L561,Temas[Tema],Temas[id_Tema],FALSE)</f>
        <v>07.02.24</v>
      </c>
      <c r="E561" t="str">
        <f t="shared" si="24"/>
        <v>07 Delincuencia</v>
      </c>
      <c r="F561" t="str">
        <f t="shared" si="25"/>
        <v>07.02 Sentencias Dictadas por Delito</v>
      </c>
      <c r="G561" t="str">
        <f t="shared" si="26"/>
        <v>07.02.24 Delitos Sexuales</v>
      </c>
      <c r="J561" t="s">
        <v>67</v>
      </c>
      <c r="K561" t="s">
        <v>1576</v>
      </c>
      <c r="L561" t="s">
        <v>1604</v>
      </c>
      <c r="M561" t="s">
        <v>1746</v>
      </c>
    </row>
    <row r="562" spans="1:13" x14ac:dyDescent="0.3">
      <c r="A562" t="str">
        <f>_xlfn.XLOOKUP(J562,Sectores[Sector],Sectores[id_Sector],FALSE)</f>
        <v>07</v>
      </c>
      <c r="B562" t="str">
        <f>_xlfn.XLOOKUP(K562,Contenido[Contenido],Contenido[id_contenido])</f>
        <v>07.02</v>
      </c>
      <c r="C562" t="str">
        <f>_xlfn.XLOOKUP(L562,Temas[Tema],Temas[id_Tema],FALSE)</f>
        <v>07.02.24</v>
      </c>
      <c r="E562" t="str">
        <f t="shared" si="24"/>
        <v>07 Delincuencia</v>
      </c>
      <c r="F562" t="str">
        <f t="shared" si="25"/>
        <v>07.02 Sentencias Dictadas por Delito</v>
      </c>
      <c r="G562" t="str">
        <f t="shared" si="26"/>
        <v>07.02.24 Delitos Sexuales</v>
      </c>
      <c r="J562" t="s">
        <v>67</v>
      </c>
      <c r="K562" t="s">
        <v>1576</v>
      </c>
      <c r="L562" t="s">
        <v>1604</v>
      </c>
      <c r="M562" t="s">
        <v>1866</v>
      </c>
    </row>
    <row r="563" spans="1:13" x14ac:dyDescent="0.3">
      <c r="A563" t="str">
        <f>_xlfn.XLOOKUP(J563,Sectores[Sector],Sectores[id_Sector],FALSE)</f>
        <v>07</v>
      </c>
      <c r="B563" t="str">
        <f>_xlfn.XLOOKUP(K563,Contenido[Contenido],Contenido[id_contenido])</f>
        <v>07.02</v>
      </c>
      <c r="C563" t="str">
        <f>_xlfn.XLOOKUP(L563,Temas[Tema],Temas[id_Tema],FALSE)</f>
        <v>07.02.24</v>
      </c>
      <c r="E563" t="str">
        <f t="shared" si="24"/>
        <v>07 Delincuencia</v>
      </c>
      <c r="F563" t="str">
        <f t="shared" si="25"/>
        <v>07.02 Sentencias Dictadas por Delito</v>
      </c>
      <c r="G563" t="str">
        <f t="shared" si="26"/>
        <v>07.02.24 Delitos Sexuales</v>
      </c>
      <c r="J563" t="s">
        <v>67</v>
      </c>
      <c r="K563" t="s">
        <v>1576</v>
      </c>
      <c r="L563" t="s">
        <v>1604</v>
      </c>
      <c r="M563" t="s">
        <v>1895</v>
      </c>
    </row>
    <row r="564" spans="1:13" x14ac:dyDescent="0.3">
      <c r="A564" t="str">
        <f>_xlfn.XLOOKUP(J564,Sectores[Sector],Sectores[id_Sector],FALSE)</f>
        <v>07</v>
      </c>
      <c r="B564" t="str">
        <f>_xlfn.XLOOKUP(K564,Contenido[Contenido],Contenido[id_contenido])</f>
        <v>07.02</v>
      </c>
      <c r="C564" t="str">
        <f>_xlfn.XLOOKUP(L564,Temas[Tema],Temas[id_Tema],FALSE)</f>
        <v>07.02.24</v>
      </c>
      <c r="E564" t="str">
        <f t="shared" si="24"/>
        <v>07 Delincuencia</v>
      </c>
      <c r="F564" t="str">
        <f t="shared" si="25"/>
        <v>07.02 Sentencias Dictadas por Delito</v>
      </c>
      <c r="G564" t="str">
        <f t="shared" si="26"/>
        <v>07.02.24 Delitos Sexuales</v>
      </c>
      <c r="J564" t="s">
        <v>67</v>
      </c>
      <c r="K564" t="s">
        <v>1576</v>
      </c>
      <c r="L564" t="s">
        <v>1604</v>
      </c>
      <c r="M564" t="s">
        <v>1932</v>
      </c>
    </row>
    <row r="565" spans="1:13" x14ac:dyDescent="0.3">
      <c r="A565" t="str">
        <f>_xlfn.XLOOKUP(J565,Sectores[Sector],Sectores[id_Sector],FALSE)</f>
        <v>07</v>
      </c>
      <c r="B565" t="str">
        <f>_xlfn.XLOOKUP(K565,Contenido[Contenido],Contenido[id_contenido])</f>
        <v>07.02</v>
      </c>
      <c r="C565" t="str">
        <f>_xlfn.XLOOKUP(L565,Temas[Tema],Temas[id_Tema],FALSE)</f>
        <v>07.02.24</v>
      </c>
      <c r="E565" t="str">
        <f t="shared" si="24"/>
        <v>07 Delincuencia</v>
      </c>
      <c r="F565" t="str">
        <f t="shared" si="25"/>
        <v>07.02 Sentencias Dictadas por Delito</v>
      </c>
      <c r="G565" t="str">
        <f t="shared" si="26"/>
        <v>07.02.24 Delitos Sexuales</v>
      </c>
      <c r="J565" t="s">
        <v>67</v>
      </c>
      <c r="K565" t="s">
        <v>1576</v>
      </c>
      <c r="L565" t="s">
        <v>1604</v>
      </c>
      <c r="M565" t="s">
        <v>2057</v>
      </c>
    </row>
    <row r="566" spans="1:13" x14ac:dyDescent="0.3">
      <c r="A566" t="str">
        <f>_xlfn.XLOOKUP(J566,Sectores[Sector],Sectores[id_Sector],FALSE)</f>
        <v>07</v>
      </c>
      <c r="B566" t="str">
        <f>_xlfn.XLOOKUP(K566,Contenido[Contenido],Contenido[id_contenido])</f>
        <v>07.02</v>
      </c>
      <c r="C566" t="str">
        <f>_xlfn.XLOOKUP(L566,Temas[Tema],Temas[id_Tema],FALSE)</f>
        <v>07.02.24</v>
      </c>
      <c r="E566" t="str">
        <f t="shared" si="24"/>
        <v>07 Delincuencia</v>
      </c>
      <c r="F566" t="str">
        <f t="shared" si="25"/>
        <v>07.02 Sentencias Dictadas por Delito</v>
      </c>
      <c r="G566" t="str">
        <f t="shared" si="26"/>
        <v>07.02.24 Delitos Sexuales</v>
      </c>
      <c r="J566" t="s">
        <v>67</v>
      </c>
      <c r="K566" t="s">
        <v>1576</v>
      </c>
      <c r="L566" t="s">
        <v>1604</v>
      </c>
      <c r="M566" t="s">
        <v>2216</v>
      </c>
    </row>
    <row r="567" spans="1:13" x14ac:dyDescent="0.3">
      <c r="A567" t="str">
        <f>_xlfn.XLOOKUP(J567,Sectores[Sector],Sectores[id_Sector],FALSE)</f>
        <v>07</v>
      </c>
      <c r="B567" t="str">
        <f>_xlfn.XLOOKUP(K567,Contenido[Contenido],Contenido[id_contenido])</f>
        <v>07.02</v>
      </c>
      <c r="C567" t="str">
        <f>_xlfn.XLOOKUP(L567,Temas[Tema],Temas[id_Tema],FALSE)</f>
        <v>07.02.24</v>
      </c>
      <c r="E567" t="str">
        <f t="shared" si="24"/>
        <v>07 Delincuencia</v>
      </c>
      <c r="F567" t="str">
        <f t="shared" si="25"/>
        <v>07.02 Sentencias Dictadas por Delito</v>
      </c>
      <c r="G567" t="str">
        <f t="shared" si="26"/>
        <v>07.02.24 Delitos Sexuales</v>
      </c>
      <c r="J567" t="s">
        <v>67</v>
      </c>
      <c r="K567" t="s">
        <v>1576</v>
      </c>
      <c r="L567" t="s">
        <v>1604</v>
      </c>
      <c r="M567" t="s">
        <v>2332</v>
      </c>
    </row>
    <row r="568" spans="1:13" x14ac:dyDescent="0.3">
      <c r="A568" t="str">
        <f>_xlfn.XLOOKUP(J568,Sectores[Sector],Sectores[id_Sector],FALSE)</f>
        <v>07</v>
      </c>
      <c r="B568" t="str">
        <f>_xlfn.XLOOKUP(K568,Contenido[Contenido],Contenido[id_contenido])</f>
        <v>07.02</v>
      </c>
      <c r="C568" t="str">
        <f>_xlfn.XLOOKUP(L568,Temas[Tema],Temas[id_Tema],FALSE)</f>
        <v>07.02.24</v>
      </c>
      <c r="E568" t="str">
        <f t="shared" si="24"/>
        <v>07 Delincuencia</v>
      </c>
      <c r="F568" t="str">
        <f t="shared" si="25"/>
        <v>07.02 Sentencias Dictadas por Delito</v>
      </c>
      <c r="G568" t="str">
        <f t="shared" si="26"/>
        <v>07.02.24 Delitos Sexuales</v>
      </c>
      <c r="J568" t="s">
        <v>67</v>
      </c>
      <c r="K568" t="s">
        <v>1576</v>
      </c>
      <c r="L568" t="s">
        <v>1604</v>
      </c>
      <c r="M568" t="s">
        <v>2336</v>
      </c>
    </row>
    <row r="569" spans="1:13" x14ac:dyDescent="0.3">
      <c r="A569" t="str">
        <f>_xlfn.XLOOKUP(J569,Sectores[Sector],Sectores[id_Sector],FALSE)</f>
        <v>07</v>
      </c>
      <c r="B569" t="str">
        <f>_xlfn.XLOOKUP(K569,Contenido[Contenido],Contenido[id_contenido])</f>
        <v>07.02</v>
      </c>
      <c r="C569" t="str">
        <f>_xlfn.XLOOKUP(L569,Temas[Tema],Temas[id_Tema],FALSE)</f>
        <v>07.02.24</v>
      </c>
      <c r="E569" t="str">
        <f t="shared" si="24"/>
        <v>07 Delincuencia</v>
      </c>
      <c r="F569" t="str">
        <f t="shared" si="25"/>
        <v>07.02 Sentencias Dictadas por Delito</v>
      </c>
      <c r="G569" t="str">
        <f t="shared" si="26"/>
        <v>07.02.24 Delitos Sexuales</v>
      </c>
      <c r="J569" t="s">
        <v>67</v>
      </c>
      <c r="K569" t="s">
        <v>1576</v>
      </c>
      <c r="L569" t="s">
        <v>1604</v>
      </c>
      <c r="M569" t="s">
        <v>2338</v>
      </c>
    </row>
    <row r="570" spans="1:13" x14ac:dyDescent="0.3">
      <c r="A570" t="str">
        <f>_xlfn.XLOOKUP(J570,Sectores[Sector],Sectores[id_Sector],FALSE)</f>
        <v>07</v>
      </c>
      <c r="B570" t="str">
        <f>_xlfn.XLOOKUP(K570,Contenido[Contenido],Contenido[id_contenido])</f>
        <v>07.02</v>
      </c>
      <c r="C570" t="str">
        <f>_xlfn.XLOOKUP(L570,Temas[Tema],Temas[id_Tema],FALSE)</f>
        <v>07.02.24</v>
      </c>
      <c r="E570" t="str">
        <f t="shared" si="24"/>
        <v>07 Delincuencia</v>
      </c>
      <c r="F570" t="str">
        <f t="shared" si="25"/>
        <v>07.02 Sentencias Dictadas por Delito</v>
      </c>
      <c r="G570" t="str">
        <f t="shared" si="26"/>
        <v>07.02.24 Delitos Sexuales</v>
      </c>
      <c r="J570" t="s">
        <v>67</v>
      </c>
      <c r="K570" t="s">
        <v>1576</v>
      </c>
      <c r="L570" t="s">
        <v>1604</v>
      </c>
      <c r="M570" t="s">
        <v>1197</v>
      </c>
    </row>
    <row r="571" spans="1:13" x14ac:dyDescent="0.3">
      <c r="A571" t="str">
        <f>_xlfn.XLOOKUP(J571,Sectores[Sector],Sectores[id_Sector],FALSE)</f>
        <v>07</v>
      </c>
      <c r="B571" t="str">
        <f>_xlfn.XLOOKUP(K571,Contenido[Contenido],Contenido[id_contenido])</f>
        <v>07.02</v>
      </c>
      <c r="C571" t="str">
        <f>_xlfn.XLOOKUP(L571,Temas[Tema],Temas[id_Tema],FALSE)</f>
        <v>07.02.24</v>
      </c>
      <c r="E571" t="str">
        <f t="shared" si="24"/>
        <v>07 Delincuencia</v>
      </c>
      <c r="F571" t="str">
        <f t="shared" si="25"/>
        <v>07.02 Sentencias Dictadas por Delito</v>
      </c>
      <c r="G571" t="str">
        <f t="shared" si="26"/>
        <v>07.02.24 Delitos Sexuales</v>
      </c>
      <c r="J571" t="s">
        <v>67</v>
      </c>
      <c r="K571" t="s">
        <v>1576</v>
      </c>
      <c r="L571" t="s">
        <v>1604</v>
      </c>
      <c r="M571" t="s">
        <v>2522</v>
      </c>
    </row>
    <row r="572" spans="1:13" x14ac:dyDescent="0.3">
      <c r="A572" t="str">
        <f>_xlfn.XLOOKUP(J572,Sectores[Sector],Sectores[id_Sector],FALSE)</f>
        <v>07</v>
      </c>
      <c r="B572" t="str">
        <f>_xlfn.XLOOKUP(K572,Contenido[Contenido],Contenido[id_contenido])</f>
        <v>07.02</v>
      </c>
      <c r="C572" t="str">
        <f>_xlfn.XLOOKUP(L572,Temas[Tema],Temas[id_Tema],FALSE)</f>
        <v>07.02.24</v>
      </c>
      <c r="E572" t="str">
        <f t="shared" si="24"/>
        <v>07 Delincuencia</v>
      </c>
      <c r="F572" t="str">
        <f t="shared" si="25"/>
        <v>07.02 Sentencias Dictadas por Delito</v>
      </c>
      <c r="G572" t="str">
        <f t="shared" si="26"/>
        <v>07.02.24 Delitos Sexuales</v>
      </c>
      <c r="J572" t="s">
        <v>67</v>
      </c>
      <c r="K572" t="s">
        <v>1576</v>
      </c>
      <c r="L572" t="s">
        <v>1604</v>
      </c>
      <c r="M572" t="s">
        <v>2524</v>
      </c>
    </row>
    <row r="573" spans="1:13" x14ac:dyDescent="0.3">
      <c r="A573" t="str">
        <f>_xlfn.XLOOKUP(J573,Sectores[Sector],Sectores[id_Sector],FALSE)</f>
        <v>07</v>
      </c>
      <c r="B573" t="str">
        <f>_xlfn.XLOOKUP(K573,Contenido[Contenido],Contenido[id_contenido])</f>
        <v>07.02</v>
      </c>
      <c r="C573" t="str">
        <f>_xlfn.XLOOKUP(L573,Temas[Tema],Temas[id_Tema],FALSE)</f>
        <v>07.02.24</v>
      </c>
      <c r="E573" t="str">
        <f t="shared" si="24"/>
        <v>07 Delincuencia</v>
      </c>
      <c r="F573" t="str">
        <f t="shared" si="25"/>
        <v>07.02 Sentencias Dictadas por Delito</v>
      </c>
      <c r="G573" t="str">
        <f t="shared" si="26"/>
        <v>07.02.24 Delitos Sexuales</v>
      </c>
      <c r="J573" t="s">
        <v>67</v>
      </c>
      <c r="K573" t="s">
        <v>1576</v>
      </c>
      <c r="L573" t="s">
        <v>1604</v>
      </c>
      <c r="M573" t="s">
        <v>2526</v>
      </c>
    </row>
    <row r="574" spans="1:13" x14ac:dyDescent="0.3">
      <c r="A574" t="str">
        <f>_xlfn.XLOOKUP(J574,Sectores[Sector],Sectores[id_Sector],FALSE)</f>
        <v>07</v>
      </c>
      <c r="B574" t="str">
        <f>_xlfn.XLOOKUP(K574,Contenido[Contenido],Contenido[id_contenido])</f>
        <v>07.02</v>
      </c>
      <c r="C574" t="str">
        <f>_xlfn.XLOOKUP(L574,Temas[Tema],Temas[id_Tema],FALSE)</f>
        <v>07.02.25</v>
      </c>
      <c r="E574" t="str">
        <f t="shared" si="24"/>
        <v>07 Delincuencia</v>
      </c>
      <c r="F574" t="str">
        <f t="shared" si="25"/>
        <v>07.02 Sentencias Dictadas por Delito</v>
      </c>
      <c r="G574" t="str">
        <f t="shared" si="26"/>
        <v>07.02.25 Delitos Tributarios</v>
      </c>
      <c r="J574" t="s">
        <v>67</v>
      </c>
      <c r="K574" t="s">
        <v>1576</v>
      </c>
      <c r="L574" t="s">
        <v>1750</v>
      </c>
      <c r="M574" t="s">
        <v>1751</v>
      </c>
    </row>
    <row r="575" spans="1:13" x14ac:dyDescent="0.3">
      <c r="A575" t="str">
        <f>_xlfn.XLOOKUP(J575,Sectores[Sector],Sectores[id_Sector],FALSE)</f>
        <v>07</v>
      </c>
      <c r="B575" t="str">
        <f>_xlfn.XLOOKUP(K575,Contenido[Contenido],Contenido[id_contenido])</f>
        <v>07.02</v>
      </c>
      <c r="C575" t="str">
        <f>_xlfn.XLOOKUP(L575,Temas[Tema],Temas[id_Tema],FALSE)</f>
        <v>07.02.25</v>
      </c>
      <c r="E575" t="str">
        <f t="shared" si="24"/>
        <v>07 Delincuencia</v>
      </c>
      <c r="F575" t="str">
        <f t="shared" si="25"/>
        <v>07.02 Sentencias Dictadas por Delito</v>
      </c>
      <c r="G575" t="str">
        <f t="shared" si="26"/>
        <v>07.02.25 Delitos Tributarios</v>
      </c>
      <c r="J575" t="s">
        <v>67</v>
      </c>
      <c r="K575" t="s">
        <v>1576</v>
      </c>
      <c r="L575" t="s">
        <v>1750</v>
      </c>
      <c r="M575" t="s">
        <v>1753</v>
      </c>
    </row>
    <row r="576" spans="1:13" x14ac:dyDescent="0.3">
      <c r="A576" t="str">
        <f>_xlfn.XLOOKUP(J576,Sectores[Sector],Sectores[id_Sector],FALSE)</f>
        <v>07</v>
      </c>
      <c r="B576" t="str">
        <f>_xlfn.XLOOKUP(K576,Contenido[Contenido],Contenido[id_contenido])</f>
        <v>07.02</v>
      </c>
      <c r="C576" t="str">
        <f>_xlfn.XLOOKUP(L576,Temas[Tema],Temas[id_Tema],FALSE)</f>
        <v>07.02.25</v>
      </c>
      <c r="E576" t="str">
        <f t="shared" si="24"/>
        <v>07 Delincuencia</v>
      </c>
      <c r="F576" t="str">
        <f t="shared" si="25"/>
        <v>07.02 Sentencias Dictadas por Delito</v>
      </c>
      <c r="G576" t="str">
        <f t="shared" si="26"/>
        <v>07.02.25 Delitos Tributarios</v>
      </c>
      <c r="J576" t="s">
        <v>67</v>
      </c>
      <c r="K576" t="s">
        <v>1576</v>
      </c>
      <c r="L576" t="s">
        <v>1750</v>
      </c>
      <c r="M576" t="s">
        <v>1803</v>
      </c>
    </row>
    <row r="577" spans="1:13" x14ac:dyDescent="0.3">
      <c r="A577" t="str">
        <f>_xlfn.XLOOKUP(J577,Sectores[Sector],Sectores[id_Sector],FALSE)</f>
        <v>07</v>
      </c>
      <c r="B577" t="str">
        <f>_xlfn.XLOOKUP(K577,Contenido[Contenido],Contenido[id_contenido])</f>
        <v>07.02</v>
      </c>
      <c r="C577" t="str">
        <f>_xlfn.XLOOKUP(L577,Temas[Tema],Temas[id_Tema],FALSE)</f>
        <v>07.02.25</v>
      </c>
      <c r="E577" t="str">
        <f t="shared" si="24"/>
        <v>07 Delincuencia</v>
      </c>
      <c r="F577" t="str">
        <f t="shared" si="25"/>
        <v>07.02 Sentencias Dictadas por Delito</v>
      </c>
      <c r="G577" t="str">
        <f t="shared" si="26"/>
        <v>07.02.25 Delitos Tributarios</v>
      </c>
      <c r="J577" t="s">
        <v>67</v>
      </c>
      <c r="K577" t="s">
        <v>1576</v>
      </c>
      <c r="L577" t="s">
        <v>1750</v>
      </c>
      <c r="M577" t="s">
        <v>1839</v>
      </c>
    </row>
    <row r="578" spans="1:13" x14ac:dyDescent="0.3">
      <c r="A578" t="str">
        <f>_xlfn.XLOOKUP(J578,Sectores[Sector],Sectores[id_Sector],FALSE)</f>
        <v>07</v>
      </c>
      <c r="B578" t="str">
        <f>_xlfn.XLOOKUP(K578,Contenido[Contenido],Contenido[id_contenido])</f>
        <v>07.02</v>
      </c>
      <c r="C578" t="str">
        <f>_xlfn.XLOOKUP(L578,Temas[Tema],Temas[id_Tema],FALSE)</f>
        <v>07.02.25</v>
      </c>
      <c r="E578" t="str">
        <f t="shared" si="24"/>
        <v>07 Delincuencia</v>
      </c>
      <c r="F578" t="str">
        <f t="shared" si="25"/>
        <v>07.02 Sentencias Dictadas por Delito</v>
      </c>
      <c r="G578" t="str">
        <f t="shared" si="26"/>
        <v>07.02.25 Delitos Tributarios</v>
      </c>
      <c r="J578" t="s">
        <v>67</v>
      </c>
      <c r="K578" t="s">
        <v>1576</v>
      </c>
      <c r="L578" t="s">
        <v>1750</v>
      </c>
      <c r="M578" t="s">
        <v>1864</v>
      </c>
    </row>
    <row r="579" spans="1:13" x14ac:dyDescent="0.3">
      <c r="A579" t="str">
        <f>_xlfn.XLOOKUP(J579,Sectores[Sector],Sectores[id_Sector],FALSE)</f>
        <v>07</v>
      </c>
      <c r="B579" t="str">
        <f>_xlfn.XLOOKUP(K579,Contenido[Contenido],Contenido[id_contenido])</f>
        <v>07.02</v>
      </c>
      <c r="C579" t="str">
        <f>_xlfn.XLOOKUP(L579,Temas[Tema],Temas[id_Tema],FALSE)</f>
        <v>07.02.25</v>
      </c>
      <c r="E579" t="str">
        <f t="shared" si="24"/>
        <v>07 Delincuencia</v>
      </c>
      <c r="F579" t="str">
        <f t="shared" si="25"/>
        <v>07.02 Sentencias Dictadas por Delito</v>
      </c>
      <c r="G579" t="str">
        <f t="shared" si="26"/>
        <v>07.02.25 Delitos Tributarios</v>
      </c>
      <c r="J579" t="s">
        <v>67</v>
      </c>
      <c r="K579" t="s">
        <v>1576</v>
      </c>
      <c r="L579" t="s">
        <v>1750</v>
      </c>
      <c r="M579" t="s">
        <v>1868</v>
      </c>
    </row>
    <row r="580" spans="1:13" x14ac:dyDescent="0.3">
      <c r="A580" t="str">
        <f>_xlfn.XLOOKUP(J580,Sectores[Sector],Sectores[id_Sector],FALSE)</f>
        <v>07</v>
      </c>
      <c r="B580" t="str">
        <f>_xlfn.XLOOKUP(K580,Contenido[Contenido],Contenido[id_contenido])</f>
        <v>07.02</v>
      </c>
      <c r="C580" t="str">
        <f>_xlfn.XLOOKUP(L580,Temas[Tema],Temas[id_Tema],FALSE)</f>
        <v>07.02.25</v>
      </c>
      <c r="E580" t="str">
        <f t="shared" si="24"/>
        <v>07 Delincuencia</v>
      </c>
      <c r="F580" t="str">
        <f t="shared" si="25"/>
        <v>07.02 Sentencias Dictadas por Delito</v>
      </c>
      <c r="G580" t="str">
        <f t="shared" si="26"/>
        <v>07.02.25 Delitos Tributarios</v>
      </c>
      <c r="J580" t="s">
        <v>67</v>
      </c>
      <c r="K580" t="s">
        <v>1576</v>
      </c>
      <c r="L580" t="s">
        <v>1750</v>
      </c>
      <c r="M580" t="s">
        <v>1875</v>
      </c>
    </row>
    <row r="581" spans="1:13" x14ac:dyDescent="0.3">
      <c r="A581" t="str">
        <f>_xlfn.XLOOKUP(J581,Sectores[Sector],Sectores[id_Sector],FALSE)</f>
        <v>07</v>
      </c>
      <c r="B581" t="str">
        <f>_xlfn.XLOOKUP(K581,Contenido[Contenido],Contenido[id_contenido])</f>
        <v>07.02</v>
      </c>
      <c r="C581" t="str">
        <f>_xlfn.XLOOKUP(L581,Temas[Tema],Temas[id_Tema],FALSE)</f>
        <v>07.02.25</v>
      </c>
      <c r="E581" t="str">
        <f t="shared" ref="E581:E644" si="27">+A581&amp;" "&amp;J581</f>
        <v>07 Delincuencia</v>
      </c>
      <c r="F581" t="str">
        <f t="shared" ref="F581:F644" si="28">+B581&amp;" "&amp;K581</f>
        <v>07.02 Sentencias Dictadas por Delito</v>
      </c>
      <c r="G581" t="str">
        <f t="shared" ref="G581:G644" si="29">+C581&amp;" "&amp;L581</f>
        <v>07.02.25 Delitos Tributarios</v>
      </c>
      <c r="J581" t="s">
        <v>67</v>
      </c>
      <c r="K581" t="s">
        <v>1576</v>
      </c>
      <c r="L581" t="s">
        <v>1750</v>
      </c>
      <c r="M581" t="s">
        <v>1950</v>
      </c>
    </row>
    <row r="582" spans="1:13" x14ac:dyDescent="0.3">
      <c r="A582" t="str">
        <f>_xlfn.XLOOKUP(J582,Sectores[Sector],Sectores[id_Sector],FALSE)</f>
        <v>07</v>
      </c>
      <c r="B582" t="str">
        <f>_xlfn.XLOOKUP(K582,Contenido[Contenido],Contenido[id_contenido])</f>
        <v>07.02</v>
      </c>
      <c r="C582" t="str">
        <f>_xlfn.XLOOKUP(L582,Temas[Tema],Temas[id_Tema],FALSE)</f>
        <v>07.02.25</v>
      </c>
      <c r="E582" t="str">
        <f t="shared" si="27"/>
        <v>07 Delincuencia</v>
      </c>
      <c r="F582" t="str">
        <f t="shared" si="28"/>
        <v>07.02 Sentencias Dictadas por Delito</v>
      </c>
      <c r="G582" t="str">
        <f t="shared" si="29"/>
        <v>07.02.25 Delitos Tributarios</v>
      </c>
      <c r="J582" t="s">
        <v>67</v>
      </c>
      <c r="K582" t="s">
        <v>1576</v>
      </c>
      <c r="L582" t="s">
        <v>1750</v>
      </c>
      <c r="M582" t="s">
        <v>1993</v>
      </c>
    </row>
    <row r="583" spans="1:13" x14ac:dyDescent="0.3">
      <c r="A583" t="str">
        <f>_xlfn.XLOOKUP(J583,Sectores[Sector],Sectores[id_Sector],FALSE)</f>
        <v>07</v>
      </c>
      <c r="B583" t="str">
        <f>_xlfn.XLOOKUP(K583,Contenido[Contenido],Contenido[id_contenido])</f>
        <v>07.02</v>
      </c>
      <c r="C583" t="str">
        <f>_xlfn.XLOOKUP(L583,Temas[Tema],Temas[id_Tema],FALSE)</f>
        <v>07.02.25</v>
      </c>
      <c r="E583" t="str">
        <f t="shared" si="27"/>
        <v>07 Delincuencia</v>
      </c>
      <c r="F583" t="str">
        <f t="shared" si="28"/>
        <v>07.02 Sentencias Dictadas por Delito</v>
      </c>
      <c r="G583" t="str">
        <f t="shared" si="29"/>
        <v>07.02.25 Delitos Tributarios</v>
      </c>
      <c r="J583" t="s">
        <v>67</v>
      </c>
      <c r="K583" t="s">
        <v>1576</v>
      </c>
      <c r="L583" t="s">
        <v>1750</v>
      </c>
      <c r="M583" t="s">
        <v>2101</v>
      </c>
    </row>
    <row r="584" spans="1:13" x14ac:dyDescent="0.3">
      <c r="A584" t="str">
        <f>_xlfn.XLOOKUP(J584,Sectores[Sector],Sectores[id_Sector],FALSE)</f>
        <v>07</v>
      </c>
      <c r="B584" t="str">
        <f>_xlfn.XLOOKUP(K584,Contenido[Contenido],Contenido[id_contenido])</f>
        <v>07.02</v>
      </c>
      <c r="C584" t="str">
        <f>_xlfn.XLOOKUP(L584,Temas[Tema],Temas[id_Tema],FALSE)</f>
        <v>07.02.25</v>
      </c>
      <c r="E584" t="str">
        <f t="shared" si="27"/>
        <v>07 Delincuencia</v>
      </c>
      <c r="F584" t="str">
        <f t="shared" si="28"/>
        <v>07.02 Sentencias Dictadas por Delito</v>
      </c>
      <c r="G584" t="str">
        <f t="shared" si="29"/>
        <v>07.02.25 Delitos Tributarios</v>
      </c>
      <c r="J584" t="s">
        <v>67</v>
      </c>
      <c r="K584" t="s">
        <v>1576</v>
      </c>
      <c r="L584" t="s">
        <v>1750</v>
      </c>
      <c r="M584" t="s">
        <v>2220</v>
      </c>
    </row>
    <row r="585" spans="1:13" x14ac:dyDescent="0.3">
      <c r="A585" t="str">
        <f>_xlfn.XLOOKUP(J585,Sectores[Sector],Sectores[id_Sector],FALSE)</f>
        <v>07</v>
      </c>
      <c r="B585" t="str">
        <f>_xlfn.XLOOKUP(K585,Contenido[Contenido],Contenido[id_contenido])</f>
        <v>07.02</v>
      </c>
      <c r="C585" t="str">
        <f>_xlfn.XLOOKUP(L585,Temas[Tema],Temas[id_Tema],FALSE)</f>
        <v>07.02.25</v>
      </c>
      <c r="E585" t="str">
        <f t="shared" si="27"/>
        <v>07 Delincuencia</v>
      </c>
      <c r="F585" t="str">
        <f t="shared" si="28"/>
        <v>07.02 Sentencias Dictadas por Delito</v>
      </c>
      <c r="G585" t="str">
        <f t="shared" si="29"/>
        <v>07.02.25 Delitos Tributarios</v>
      </c>
      <c r="J585" t="s">
        <v>67</v>
      </c>
      <c r="K585" t="s">
        <v>1576</v>
      </c>
      <c r="L585" t="s">
        <v>1750</v>
      </c>
      <c r="M585" t="s">
        <v>2248</v>
      </c>
    </row>
    <row r="586" spans="1:13" x14ac:dyDescent="0.3">
      <c r="A586" t="str">
        <f>_xlfn.XLOOKUP(J586,Sectores[Sector],Sectores[id_Sector],FALSE)</f>
        <v>07</v>
      </c>
      <c r="B586" t="str">
        <f>_xlfn.XLOOKUP(K586,Contenido[Contenido],Contenido[id_contenido])</f>
        <v>07.02</v>
      </c>
      <c r="C586" t="str">
        <f>_xlfn.XLOOKUP(L586,Temas[Tema],Temas[id_Tema],FALSE)</f>
        <v>07.02.25</v>
      </c>
      <c r="E586" t="str">
        <f t="shared" si="27"/>
        <v>07 Delincuencia</v>
      </c>
      <c r="F586" t="str">
        <f t="shared" si="28"/>
        <v>07.02 Sentencias Dictadas por Delito</v>
      </c>
      <c r="G586" t="str">
        <f t="shared" si="29"/>
        <v>07.02.25 Delitos Tributarios</v>
      </c>
      <c r="J586" t="s">
        <v>67</v>
      </c>
      <c r="K586" t="s">
        <v>1576</v>
      </c>
      <c r="L586" t="s">
        <v>1750</v>
      </c>
      <c r="M586" t="s">
        <v>2344</v>
      </c>
    </row>
    <row r="587" spans="1:13" x14ac:dyDescent="0.3">
      <c r="A587" t="str">
        <f>_xlfn.XLOOKUP(J587,Sectores[Sector],Sectores[id_Sector],FALSE)</f>
        <v>07</v>
      </c>
      <c r="B587" t="str">
        <f>_xlfn.XLOOKUP(K587,Contenido[Contenido],Contenido[id_contenido])</f>
        <v>07.02</v>
      </c>
      <c r="C587" t="str">
        <f>_xlfn.XLOOKUP(L587,Temas[Tema],Temas[id_Tema],FALSE)</f>
        <v>07.02.26</v>
      </c>
      <c r="E587" t="str">
        <f t="shared" si="27"/>
        <v>07 Delincuencia</v>
      </c>
      <c r="F587" t="str">
        <f t="shared" si="28"/>
        <v>07.02 Sentencias Dictadas por Delito</v>
      </c>
      <c r="G587" t="str">
        <f t="shared" si="29"/>
        <v>07.02.26 Delitos Urbanísticos y de Servicios Públicos</v>
      </c>
      <c r="J587" t="s">
        <v>67</v>
      </c>
      <c r="K587" t="s">
        <v>1576</v>
      </c>
      <c r="L587" t="s">
        <v>2159</v>
      </c>
      <c r="M587" t="s">
        <v>2160</v>
      </c>
    </row>
    <row r="588" spans="1:13" x14ac:dyDescent="0.3">
      <c r="A588" t="str">
        <f>_xlfn.XLOOKUP(J588,Sectores[Sector],Sectores[id_Sector],FALSE)</f>
        <v>07</v>
      </c>
      <c r="B588" t="str">
        <f>_xlfn.XLOOKUP(K588,Contenido[Contenido],Contenido[id_contenido])</f>
        <v>07.02</v>
      </c>
      <c r="C588" t="str">
        <f>_xlfn.XLOOKUP(L588,Temas[Tema],Temas[id_Tema],FALSE)</f>
        <v>07.02.26</v>
      </c>
      <c r="E588" t="str">
        <f t="shared" si="27"/>
        <v>07 Delincuencia</v>
      </c>
      <c r="F588" t="str">
        <f t="shared" si="28"/>
        <v>07.02 Sentencias Dictadas por Delito</v>
      </c>
      <c r="G588" t="str">
        <f t="shared" si="29"/>
        <v>07.02.26 Delitos Urbanísticos y de Servicios Públicos</v>
      </c>
      <c r="J588" t="s">
        <v>67</v>
      </c>
      <c r="K588" t="s">
        <v>1576</v>
      </c>
      <c r="L588" t="s">
        <v>2159</v>
      </c>
      <c r="M588" t="s">
        <v>2162</v>
      </c>
    </row>
    <row r="589" spans="1:13" x14ac:dyDescent="0.3">
      <c r="A589" t="str">
        <f>_xlfn.XLOOKUP(J589,Sectores[Sector],Sectores[id_Sector],FALSE)</f>
        <v>07</v>
      </c>
      <c r="B589" t="str">
        <f>_xlfn.XLOOKUP(K589,Contenido[Contenido],Contenido[id_contenido])</f>
        <v>07.02</v>
      </c>
      <c r="C589" t="str">
        <f>_xlfn.XLOOKUP(L589,Temas[Tema],Temas[id_Tema],FALSE)</f>
        <v>07.02.26</v>
      </c>
      <c r="E589" t="str">
        <f t="shared" si="27"/>
        <v>07 Delincuencia</v>
      </c>
      <c r="F589" t="str">
        <f t="shared" si="28"/>
        <v>07.02 Sentencias Dictadas por Delito</v>
      </c>
      <c r="G589" t="str">
        <f t="shared" si="29"/>
        <v>07.02.26 Delitos Urbanísticos y de Servicios Públicos</v>
      </c>
      <c r="J589" t="s">
        <v>67</v>
      </c>
      <c r="K589" t="s">
        <v>1576</v>
      </c>
      <c r="L589" t="s">
        <v>2159</v>
      </c>
      <c r="M589" t="s">
        <v>2471</v>
      </c>
    </row>
    <row r="590" spans="1:13" x14ac:dyDescent="0.3">
      <c r="A590" t="str">
        <f>_xlfn.XLOOKUP(J590,Sectores[Sector],Sectores[id_Sector],FALSE)</f>
        <v>07</v>
      </c>
      <c r="B590" t="str">
        <f>_xlfn.XLOOKUP(K590,Contenido[Contenido],Contenido[id_contenido])</f>
        <v>07.02</v>
      </c>
      <c r="C590" t="str">
        <f>_xlfn.XLOOKUP(L590,Temas[Tema],Temas[id_Tema],FALSE)</f>
        <v>07.02.27</v>
      </c>
      <c r="E590" t="str">
        <f t="shared" si="27"/>
        <v>07 Delincuencia</v>
      </c>
      <c r="F590" t="str">
        <f t="shared" si="28"/>
        <v>07.02 Sentencias Dictadas por Delito</v>
      </c>
      <c r="G590" t="str">
        <f t="shared" si="29"/>
        <v xml:space="preserve">07.02.27 Delitos Violentos </v>
      </c>
      <c r="J590" t="s">
        <v>67</v>
      </c>
      <c r="K590" t="s">
        <v>1576</v>
      </c>
      <c r="L590" t="s">
        <v>1629</v>
      </c>
      <c r="M590" t="s">
        <v>1630</v>
      </c>
    </row>
    <row r="591" spans="1:13" x14ac:dyDescent="0.3">
      <c r="A591" t="str">
        <f>_xlfn.XLOOKUP(J591,Sectores[Sector],Sectores[id_Sector],FALSE)</f>
        <v>07</v>
      </c>
      <c r="B591" t="str">
        <f>_xlfn.XLOOKUP(K591,Contenido[Contenido],Contenido[id_contenido])</f>
        <v>07.02</v>
      </c>
      <c r="C591" t="str">
        <f>_xlfn.XLOOKUP(L591,Temas[Tema],Temas[id_Tema],FALSE)</f>
        <v>07.02.27</v>
      </c>
      <c r="E591" t="str">
        <f t="shared" si="27"/>
        <v>07 Delincuencia</v>
      </c>
      <c r="F591" t="str">
        <f t="shared" si="28"/>
        <v>07.02 Sentencias Dictadas por Delito</v>
      </c>
      <c r="G591" t="str">
        <f t="shared" si="29"/>
        <v xml:space="preserve">07.02.27 Delitos Violentos </v>
      </c>
      <c r="J591" t="s">
        <v>67</v>
      </c>
      <c r="K591" t="s">
        <v>1576</v>
      </c>
      <c r="L591" t="s">
        <v>1629</v>
      </c>
      <c r="M591" t="s">
        <v>1656</v>
      </c>
    </row>
    <row r="592" spans="1:13" x14ac:dyDescent="0.3">
      <c r="A592" t="str">
        <f>_xlfn.XLOOKUP(J592,Sectores[Sector],Sectores[id_Sector],FALSE)</f>
        <v>07</v>
      </c>
      <c r="B592" t="str">
        <f>_xlfn.XLOOKUP(K592,Contenido[Contenido],Contenido[id_contenido])</f>
        <v>07.02</v>
      </c>
      <c r="C592" t="str">
        <f>_xlfn.XLOOKUP(L592,Temas[Tema],Temas[id_Tema],FALSE)</f>
        <v>07.02.27</v>
      </c>
      <c r="E592" t="str">
        <f t="shared" si="27"/>
        <v>07 Delincuencia</v>
      </c>
      <c r="F592" t="str">
        <f t="shared" si="28"/>
        <v>07.02 Sentencias Dictadas por Delito</v>
      </c>
      <c r="G592" t="str">
        <f t="shared" si="29"/>
        <v xml:space="preserve">07.02.27 Delitos Violentos </v>
      </c>
      <c r="J592" t="s">
        <v>67</v>
      </c>
      <c r="K592" t="s">
        <v>1576</v>
      </c>
      <c r="L592" t="s">
        <v>1629</v>
      </c>
      <c r="M592" t="s">
        <v>1815</v>
      </c>
    </row>
    <row r="593" spans="1:13" x14ac:dyDescent="0.3">
      <c r="A593" t="str">
        <f>_xlfn.XLOOKUP(J593,Sectores[Sector],Sectores[id_Sector],FALSE)</f>
        <v>07</v>
      </c>
      <c r="B593" t="str">
        <f>_xlfn.XLOOKUP(K593,Contenido[Contenido],Contenido[id_contenido])</f>
        <v>07.02</v>
      </c>
      <c r="C593" t="str">
        <f>_xlfn.XLOOKUP(L593,Temas[Tema],Temas[id_Tema],FALSE)</f>
        <v>07.02.27</v>
      </c>
      <c r="E593" t="str">
        <f t="shared" si="27"/>
        <v>07 Delincuencia</v>
      </c>
      <c r="F593" t="str">
        <f t="shared" si="28"/>
        <v>07.02 Sentencias Dictadas por Delito</v>
      </c>
      <c r="G593" t="str">
        <f t="shared" si="29"/>
        <v xml:space="preserve">07.02.27 Delitos Violentos </v>
      </c>
      <c r="J593" t="s">
        <v>67</v>
      </c>
      <c r="K593" t="s">
        <v>1576</v>
      </c>
      <c r="L593" t="s">
        <v>1629</v>
      </c>
      <c r="M593" t="s">
        <v>1819</v>
      </c>
    </row>
    <row r="594" spans="1:13" x14ac:dyDescent="0.3">
      <c r="A594" t="str">
        <f>_xlfn.XLOOKUP(J594,Sectores[Sector],Sectores[id_Sector],FALSE)</f>
        <v>07</v>
      </c>
      <c r="B594" t="str">
        <f>_xlfn.XLOOKUP(K594,Contenido[Contenido],Contenido[id_contenido])</f>
        <v>07.02</v>
      </c>
      <c r="C594" t="str">
        <f>_xlfn.XLOOKUP(L594,Temas[Tema],Temas[id_Tema],FALSE)</f>
        <v>07.02.27</v>
      </c>
      <c r="E594" t="str">
        <f t="shared" si="27"/>
        <v>07 Delincuencia</v>
      </c>
      <c r="F594" t="str">
        <f t="shared" si="28"/>
        <v>07.02 Sentencias Dictadas por Delito</v>
      </c>
      <c r="G594" t="str">
        <f t="shared" si="29"/>
        <v xml:space="preserve">07.02.27 Delitos Violentos </v>
      </c>
      <c r="J594" t="s">
        <v>67</v>
      </c>
      <c r="K594" t="s">
        <v>1576</v>
      </c>
      <c r="L594" t="s">
        <v>1629</v>
      </c>
      <c r="M594" t="s">
        <v>1821</v>
      </c>
    </row>
    <row r="595" spans="1:13" x14ac:dyDescent="0.3">
      <c r="A595" t="str">
        <f>_xlfn.XLOOKUP(J595,Sectores[Sector],Sectores[id_Sector],FALSE)</f>
        <v>07</v>
      </c>
      <c r="B595" t="str">
        <f>_xlfn.XLOOKUP(K595,Contenido[Contenido],Contenido[id_contenido])</f>
        <v>07.02</v>
      </c>
      <c r="C595" t="str">
        <f>_xlfn.XLOOKUP(L595,Temas[Tema],Temas[id_Tema],FALSE)</f>
        <v>07.02.27</v>
      </c>
      <c r="E595" t="str">
        <f t="shared" si="27"/>
        <v>07 Delincuencia</v>
      </c>
      <c r="F595" t="str">
        <f t="shared" si="28"/>
        <v>07.02 Sentencias Dictadas por Delito</v>
      </c>
      <c r="G595" t="str">
        <f t="shared" si="29"/>
        <v xml:space="preserve">07.02.27 Delitos Violentos </v>
      </c>
      <c r="J595" t="s">
        <v>67</v>
      </c>
      <c r="K595" t="s">
        <v>1576</v>
      </c>
      <c r="L595" t="s">
        <v>1629</v>
      </c>
      <c r="M595" t="s">
        <v>1180</v>
      </c>
    </row>
    <row r="596" spans="1:13" x14ac:dyDescent="0.3">
      <c r="A596" t="str">
        <f>_xlfn.XLOOKUP(J596,Sectores[Sector],Sectores[id_Sector],FALSE)</f>
        <v>07</v>
      </c>
      <c r="B596" t="str">
        <f>_xlfn.XLOOKUP(K596,Contenido[Contenido],Contenido[id_contenido])</f>
        <v>07.02</v>
      </c>
      <c r="C596" t="str">
        <f>_xlfn.XLOOKUP(L596,Temas[Tema],Temas[id_Tema],FALSE)</f>
        <v>07.02.27</v>
      </c>
      <c r="E596" t="str">
        <f t="shared" si="27"/>
        <v>07 Delincuencia</v>
      </c>
      <c r="F596" t="str">
        <f t="shared" si="28"/>
        <v>07.02 Sentencias Dictadas por Delito</v>
      </c>
      <c r="G596" t="str">
        <f t="shared" si="29"/>
        <v xml:space="preserve">07.02.27 Delitos Violentos </v>
      </c>
      <c r="J596" t="s">
        <v>67</v>
      </c>
      <c r="K596" t="s">
        <v>1576</v>
      </c>
      <c r="L596" t="s">
        <v>1629</v>
      </c>
      <c r="M596" t="s">
        <v>1989</v>
      </c>
    </row>
    <row r="597" spans="1:13" x14ac:dyDescent="0.3">
      <c r="A597" t="str">
        <f>_xlfn.XLOOKUP(J597,Sectores[Sector],Sectores[id_Sector],FALSE)</f>
        <v>07</v>
      </c>
      <c r="B597" t="str">
        <f>_xlfn.XLOOKUP(K597,Contenido[Contenido],Contenido[id_contenido])</f>
        <v>07.02</v>
      </c>
      <c r="C597" t="str">
        <f>_xlfn.XLOOKUP(L597,Temas[Tema],Temas[id_Tema],FALSE)</f>
        <v>07.02.27</v>
      </c>
      <c r="E597" t="str">
        <f t="shared" si="27"/>
        <v>07 Delincuencia</v>
      </c>
      <c r="F597" t="str">
        <f t="shared" si="28"/>
        <v>07.02 Sentencias Dictadas por Delito</v>
      </c>
      <c r="G597" t="str">
        <f t="shared" si="29"/>
        <v xml:space="preserve">07.02.27 Delitos Violentos </v>
      </c>
      <c r="J597" t="s">
        <v>67</v>
      </c>
      <c r="K597" t="s">
        <v>1576</v>
      </c>
      <c r="L597" t="s">
        <v>1629</v>
      </c>
      <c r="M597" t="s">
        <v>2015</v>
      </c>
    </row>
    <row r="598" spans="1:13" x14ac:dyDescent="0.3">
      <c r="A598" t="str">
        <f>_xlfn.XLOOKUP(J598,Sectores[Sector],Sectores[id_Sector],FALSE)</f>
        <v>07</v>
      </c>
      <c r="B598" t="str">
        <f>_xlfn.XLOOKUP(K598,Contenido[Contenido],Contenido[id_contenido])</f>
        <v>07.02</v>
      </c>
      <c r="C598" t="str">
        <f>_xlfn.XLOOKUP(L598,Temas[Tema],Temas[id_Tema],FALSE)</f>
        <v>07.02.27</v>
      </c>
      <c r="E598" t="str">
        <f t="shared" si="27"/>
        <v>07 Delincuencia</v>
      </c>
      <c r="F598" t="str">
        <f t="shared" si="28"/>
        <v>07.02 Sentencias Dictadas por Delito</v>
      </c>
      <c r="G598" t="str">
        <f t="shared" si="29"/>
        <v xml:space="preserve">07.02.27 Delitos Violentos </v>
      </c>
      <c r="J598" t="s">
        <v>67</v>
      </c>
      <c r="K598" t="s">
        <v>1576</v>
      </c>
      <c r="L598" t="s">
        <v>1629</v>
      </c>
      <c r="M598" t="s">
        <v>2017</v>
      </c>
    </row>
    <row r="599" spans="1:13" x14ac:dyDescent="0.3">
      <c r="A599" t="str">
        <f>_xlfn.XLOOKUP(J599,Sectores[Sector],Sectores[id_Sector],FALSE)</f>
        <v>07</v>
      </c>
      <c r="B599" t="str">
        <f>_xlfn.XLOOKUP(K599,Contenido[Contenido],Contenido[id_contenido])</f>
        <v>07.02</v>
      </c>
      <c r="C599" t="str">
        <f>_xlfn.XLOOKUP(L599,Temas[Tema],Temas[id_Tema],FALSE)</f>
        <v>07.02.27</v>
      </c>
      <c r="E599" t="str">
        <f t="shared" si="27"/>
        <v>07 Delincuencia</v>
      </c>
      <c r="F599" t="str">
        <f t="shared" si="28"/>
        <v>07.02 Sentencias Dictadas por Delito</v>
      </c>
      <c r="G599" t="str">
        <f t="shared" si="29"/>
        <v xml:space="preserve">07.02.27 Delitos Violentos </v>
      </c>
      <c r="J599" t="s">
        <v>67</v>
      </c>
      <c r="K599" t="s">
        <v>1576</v>
      </c>
      <c r="L599" t="s">
        <v>1629</v>
      </c>
      <c r="M599" t="s">
        <v>2019</v>
      </c>
    </row>
    <row r="600" spans="1:13" x14ac:dyDescent="0.3">
      <c r="A600" t="str">
        <f>_xlfn.XLOOKUP(J600,Sectores[Sector],Sectores[id_Sector],FALSE)</f>
        <v>07</v>
      </c>
      <c r="B600" t="str">
        <f>_xlfn.XLOOKUP(K600,Contenido[Contenido],Contenido[id_contenido])</f>
        <v>07.02</v>
      </c>
      <c r="C600" t="str">
        <f>_xlfn.XLOOKUP(L600,Temas[Tema],Temas[id_Tema],FALSE)</f>
        <v>07.02.27</v>
      </c>
      <c r="E600" t="str">
        <f t="shared" si="27"/>
        <v>07 Delincuencia</v>
      </c>
      <c r="F600" t="str">
        <f t="shared" si="28"/>
        <v>07.02 Sentencias Dictadas por Delito</v>
      </c>
      <c r="G600" t="str">
        <f t="shared" si="29"/>
        <v xml:space="preserve">07.02.27 Delitos Violentos </v>
      </c>
      <c r="J600" t="s">
        <v>67</v>
      </c>
      <c r="K600" t="s">
        <v>1576</v>
      </c>
      <c r="L600" t="s">
        <v>1629</v>
      </c>
      <c r="M600" t="s">
        <v>2021</v>
      </c>
    </row>
    <row r="601" spans="1:13" x14ac:dyDescent="0.3">
      <c r="A601" t="str">
        <f>_xlfn.XLOOKUP(J601,Sectores[Sector],Sectores[id_Sector],FALSE)</f>
        <v>07</v>
      </c>
      <c r="B601" t="str">
        <f>_xlfn.XLOOKUP(K601,Contenido[Contenido],Contenido[id_contenido])</f>
        <v>07.02</v>
      </c>
      <c r="C601" t="str">
        <f>_xlfn.XLOOKUP(L601,Temas[Tema],Temas[id_Tema],FALSE)</f>
        <v>07.02.27</v>
      </c>
      <c r="E601" t="str">
        <f t="shared" si="27"/>
        <v>07 Delincuencia</v>
      </c>
      <c r="F601" t="str">
        <f t="shared" si="28"/>
        <v>07.02 Sentencias Dictadas por Delito</v>
      </c>
      <c r="G601" t="str">
        <f t="shared" si="29"/>
        <v xml:space="preserve">07.02.27 Delitos Violentos </v>
      </c>
      <c r="J601" t="s">
        <v>67</v>
      </c>
      <c r="K601" t="s">
        <v>1576</v>
      </c>
      <c r="L601" t="s">
        <v>1629</v>
      </c>
      <c r="M601" t="s">
        <v>2023</v>
      </c>
    </row>
    <row r="602" spans="1:13" x14ac:dyDescent="0.3">
      <c r="A602" t="str">
        <f>_xlfn.XLOOKUP(J602,Sectores[Sector],Sectores[id_Sector],FALSE)</f>
        <v>07</v>
      </c>
      <c r="B602" t="str">
        <f>_xlfn.XLOOKUP(K602,Contenido[Contenido],Contenido[id_contenido])</f>
        <v>07.02</v>
      </c>
      <c r="C602" t="str">
        <f>_xlfn.XLOOKUP(L602,Temas[Tema],Temas[id_Tema],FALSE)</f>
        <v>07.02.27</v>
      </c>
      <c r="E602" t="str">
        <f t="shared" si="27"/>
        <v>07 Delincuencia</v>
      </c>
      <c r="F602" t="str">
        <f t="shared" si="28"/>
        <v>07.02 Sentencias Dictadas por Delito</v>
      </c>
      <c r="G602" t="str">
        <f t="shared" si="29"/>
        <v xml:space="preserve">07.02.27 Delitos Violentos </v>
      </c>
      <c r="J602" t="s">
        <v>67</v>
      </c>
      <c r="K602" t="s">
        <v>1576</v>
      </c>
      <c r="L602" t="s">
        <v>1629</v>
      </c>
      <c r="M602" t="s">
        <v>2025</v>
      </c>
    </row>
    <row r="603" spans="1:13" x14ac:dyDescent="0.3">
      <c r="A603" t="str">
        <f>_xlfn.XLOOKUP(J603,Sectores[Sector],Sectores[id_Sector],FALSE)</f>
        <v>07</v>
      </c>
      <c r="B603" t="str">
        <f>_xlfn.XLOOKUP(K603,Contenido[Contenido],Contenido[id_contenido])</f>
        <v>07.02</v>
      </c>
      <c r="C603" t="str">
        <f>_xlfn.XLOOKUP(L603,Temas[Tema],Temas[id_Tema],FALSE)</f>
        <v>07.02.27</v>
      </c>
      <c r="E603" t="str">
        <f t="shared" si="27"/>
        <v>07 Delincuencia</v>
      </c>
      <c r="F603" t="str">
        <f t="shared" si="28"/>
        <v>07.02 Sentencias Dictadas por Delito</v>
      </c>
      <c r="G603" t="str">
        <f t="shared" si="29"/>
        <v xml:space="preserve">07.02.27 Delitos Violentos </v>
      </c>
      <c r="J603" t="s">
        <v>67</v>
      </c>
      <c r="K603" t="s">
        <v>1576</v>
      </c>
      <c r="L603" t="s">
        <v>1629</v>
      </c>
      <c r="M603" t="s">
        <v>2063</v>
      </c>
    </row>
    <row r="604" spans="1:13" x14ac:dyDescent="0.3">
      <c r="A604" t="str">
        <f>_xlfn.XLOOKUP(J604,Sectores[Sector],Sectores[id_Sector],FALSE)</f>
        <v>07</v>
      </c>
      <c r="B604" t="str">
        <f>_xlfn.XLOOKUP(K604,Contenido[Contenido],Contenido[id_contenido])</f>
        <v>07.02</v>
      </c>
      <c r="C604" t="str">
        <f>_xlfn.XLOOKUP(L604,Temas[Tema],Temas[id_Tema],FALSE)</f>
        <v>07.02.27</v>
      </c>
      <c r="E604" t="str">
        <f t="shared" si="27"/>
        <v>07 Delincuencia</v>
      </c>
      <c r="F604" t="str">
        <f t="shared" si="28"/>
        <v>07.02 Sentencias Dictadas por Delito</v>
      </c>
      <c r="G604" t="str">
        <f t="shared" si="29"/>
        <v xml:space="preserve">07.02.27 Delitos Violentos </v>
      </c>
      <c r="J604" t="s">
        <v>67</v>
      </c>
      <c r="K604" t="s">
        <v>1576</v>
      </c>
      <c r="L604" t="s">
        <v>1629</v>
      </c>
      <c r="M604" t="s">
        <v>2141</v>
      </c>
    </row>
    <row r="605" spans="1:13" x14ac:dyDescent="0.3">
      <c r="A605" t="str">
        <f>_xlfn.XLOOKUP(J605,Sectores[Sector],Sectores[id_Sector],FALSE)</f>
        <v>07</v>
      </c>
      <c r="B605" t="str">
        <f>_xlfn.XLOOKUP(K605,Contenido[Contenido],Contenido[id_contenido])</f>
        <v>07.02</v>
      </c>
      <c r="C605" t="str">
        <f>_xlfn.XLOOKUP(L605,Temas[Tema],Temas[id_Tema],FALSE)</f>
        <v>07.02.27</v>
      </c>
      <c r="E605" t="str">
        <f t="shared" si="27"/>
        <v>07 Delincuencia</v>
      </c>
      <c r="F605" t="str">
        <f t="shared" si="28"/>
        <v>07.02 Sentencias Dictadas por Delito</v>
      </c>
      <c r="G605" t="str">
        <f t="shared" si="29"/>
        <v xml:space="preserve">07.02.27 Delitos Violentos </v>
      </c>
      <c r="J605" t="s">
        <v>67</v>
      </c>
      <c r="K605" t="s">
        <v>1576</v>
      </c>
      <c r="L605" t="s">
        <v>1629</v>
      </c>
      <c r="M605" t="s">
        <v>2143</v>
      </c>
    </row>
    <row r="606" spans="1:13" x14ac:dyDescent="0.3">
      <c r="A606" t="str">
        <f>_xlfn.XLOOKUP(J606,Sectores[Sector],Sectores[id_Sector],FALSE)</f>
        <v>07</v>
      </c>
      <c r="B606" t="str">
        <f>_xlfn.XLOOKUP(K606,Contenido[Contenido],Contenido[id_contenido])</f>
        <v>07.02</v>
      </c>
      <c r="C606" t="str">
        <f>_xlfn.XLOOKUP(L606,Temas[Tema],Temas[id_Tema],FALSE)</f>
        <v>07.02.27</v>
      </c>
      <c r="E606" t="str">
        <f t="shared" si="27"/>
        <v>07 Delincuencia</v>
      </c>
      <c r="F606" t="str">
        <f t="shared" si="28"/>
        <v>07.02 Sentencias Dictadas por Delito</v>
      </c>
      <c r="G606" t="str">
        <f t="shared" si="29"/>
        <v xml:space="preserve">07.02.27 Delitos Violentos </v>
      </c>
      <c r="J606" t="s">
        <v>67</v>
      </c>
      <c r="K606" t="s">
        <v>1576</v>
      </c>
      <c r="L606" t="s">
        <v>1629</v>
      </c>
      <c r="M606" t="s">
        <v>2145</v>
      </c>
    </row>
    <row r="607" spans="1:13" x14ac:dyDescent="0.3">
      <c r="A607" t="str">
        <f>_xlfn.XLOOKUP(J607,Sectores[Sector],Sectores[id_Sector],FALSE)</f>
        <v>07</v>
      </c>
      <c r="B607" t="str">
        <f>_xlfn.XLOOKUP(K607,Contenido[Contenido],Contenido[id_contenido])</f>
        <v>07.02</v>
      </c>
      <c r="C607" t="str">
        <f>_xlfn.XLOOKUP(L607,Temas[Tema],Temas[id_Tema],FALSE)</f>
        <v>07.02.27</v>
      </c>
      <c r="E607" t="str">
        <f t="shared" si="27"/>
        <v>07 Delincuencia</v>
      </c>
      <c r="F607" t="str">
        <f t="shared" si="28"/>
        <v>07.02 Sentencias Dictadas por Delito</v>
      </c>
      <c r="G607" t="str">
        <f t="shared" si="29"/>
        <v xml:space="preserve">07.02.27 Delitos Violentos </v>
      </c>
      <c r="J607" t="s">
        <v>67</v>
      </c>
      <c r="K607" t="s">
        <v>1576</v>
      </c>
      <c r="L607" t="s">
        <v>1629</v>
      </c>
      <c r="M607" t="s">
        <v>2147</v>
      </c>
    </row>
    <row r="608" spans="1:13" x14ac:dyDescent="0.3">
      <c r="A608" t="str">
        <f>_xlfn.XLOOKUP(J608,Sectores[Sector],Sectores[id_Sector],FALSE)</f>
        <v>07</v>
      </c>
      <c r="B608" t="str">
        <f>_xlfn.XLOOKUP(K608,Contenido[Contenido],Contenido[id_contenido])</f>
        <v>07.02</v>
      </c>
      <c r="C608" t="str">
        <f>_xlfn.XLOOKUP(L608,Temas[Tema],Temas[id_Tema],FALSE)</f>
        <v>07.02.27</v>
      </c>
      <c r="E608" t="str">
        <f t="shared" si="27"/>
        <v>07 Delincuencia</v>
      </c>
      <c r="F608" t="str">
        <f t="shared" si="28"/>
        <v>07.02 Sentencias Dictadas por Delito</v>
      </c>
      <c r="G608" t="str">
        <f t="shared" si="29"/>
        <v xml:space="preserve">07.02.27 Delitos Violentos </v>
      </c>
      <c r="J608" t="s">
        <v>67</v>
      </c>
      <c r="K608" t="s">
        <v>1576</v>
      </c>
      <c r="L608" t="s">
        <v>1629</v>
      </c>
      <c r="M608" t="s">
        <v>2149</v>
      </c>
    </row>
    <row r="609" spans="1:13" x14ac:dyDescent="0.3">
      <c r="A609" t="str">
        <f>_xlfn.XLOOKUP(J609,Sectores[Sector],Sectores[id_Sector],FALSE)</f>
        <v>07</v>
      </c>
      <c r="B609" t="str">
        <f>_xlfn.XLOOKUP(K609,Contenido[Contenido],Contenido[id_contenido])</f>
        <v>07.02</v>
      </c>
      <c r="C609" t="str">
        <f>_xlfn.XLOOKUP(L609,Temas[Tema],Temas[id_Tema],FALSE)</f>
        <v>07.02.27</v>
      </c>
      <c r="E609" t="str">
        <f t="shared" si="27"/>
        <v>07 Delincuencia</v>
      </c>
      <c r="F609" t="str">
        <f t="shared" si="28"/>
        <v>07.02 Sentencias Dictadas por Delito</v>
      </c>
      <c r="G609" t="str">
        <f t="shared" si="29"/>
        <v xml:space="preserve">07.02.27 Delitos Violentos </v>
      </c>
      <c r="J609" t="s">
        <v>67</v>
      </c>
      <c r="K609" t="s">
        <v>1576</v>
      </c>
      <c r="L609" t="s">
        <v>1629</v>
      </c>
      <c r="M609" t="s">
        <v>2151</v>
      </c>
    </row>
    <row r="610" spans="1:13" x14ac:dyDescent="0.3">
      <c r="A610" t="str">
        <f>_xlfn.XLOOKUP(J610,Sectores[Sector],Sectores[id_Sector],FALSE)</f>
        <v>07</v>
      </c>
      <c r="B610" t="str">
        <f>_xlfn.XLOOKUP(K610,Contenido[Contenido],Contenido[id_contenido])</f>
        <v>07.02</v>
      </c>
      <c r="C610" t="str">
        <f>_xlfn.XLOOKUP(L610,Temas[Tema],Temas[id_Tema],FALSE)</f>
        <v>07.02.27</v>
      </c>
      <c r="E610" t="str">
        <f t="shared" si="27"/>
        <v>07 Delincuencia</v>
      </c>
      <c r="F610" t="str">
        <f t="shared" si="28"/>
        <v>07.02 Sentencias Dictadas por Delito</v>
      </c>
      <c r="G610" t="str">
        <f t="shared" si="29"/>
        <v xml:space="preserve">07.02.27 Delitos Violentos </v>
      </c>
      <c r="J610" t="s">
        <v>67</v>
      </c>
      <c r="K610" t="s">
        <v>1576</v>
      </c>
      <c r="L610" t="s">
        <v>1629</v>
      </c>
      <c r="M610" t="s">
        <v>2153</v>
      </c>
    </row>
    <row r="611" spans="1:13" x14ac:dyDescent="0.3">
      <c r="A611" t="str">
        <f>_xlfn.XLOOKUP(J611,Sectores[Sector],Sectores[id_Sector],FALSE)</f>
        <v>07</v>
      </c>
      <c r="B611" t="str">
        <f>_xlfn.XLOOKUP(K611,Contenido[Contenido],Contenido[id_contenido])</f>
        <v>07.02</v>
      </c>
      <c r="C611" t="str">
        <f>_xlfn.XLOOKUP(L611,Temas[Tema],Temas[id_Tema],FALSE)</f>
        <v>07.02.27</v>
      </c>
      <c r="E611" t="str">
        <f t="shared" si="27"/>
        <v>07 Delincuencia</v>
      </c>
      <c r="F611" t="str">
        <f t="shared" si="28"/>
        <v>07.02 Sentencias Dictadas por Delito</v>
      </c>
      <c r="G611" t="str">
        <f t="shared" si="29"/>
        <v xml:space="preserve">07.02.27 Delitos Violentos </v>
      </c>
      <c r="J611" t="s">
        <v>67</v>
      </c>
      <c r="K611" t="s">
        <v>1576</v>
      </c>
      <c r="L611" t="s">
        <v>1629</v>
      </c>
      <c r="M611" t="s">
        <v>2166</v>
      </c>
    </row>
    <row r="612" spans="1:13" x14ac:dyDescent="0.3">
      <c r="A612" t="str">
        <f>_xlfn.XLOOKUP(J612,Sectores[Sector],Sectores[id_Sector],FALSE)</f>
        <v>07</v>
      </c>
      <c r="B612" t="str">
        <f>_xlfn.XLOOKUP(K612,Contenido[Contenido],Contenido[id_contenido])</f>
        <v>07.02</v>
      </c>
      <c r="C612" t="str">
        <f>_xlfn.XLOOKUP(L612,Temas[Tema],Temas[id_Tema],FALSE)</f>
        <v>07.02.27</v>
      </c>
      <c r="E612" t="str">
        <f t="shared" si="27"/>
        <v>07 Delincuencia</v>
      </c>
      <c r="F612" t="str">
        <f t="shared" si="28"/>
        <v>07.02 Sentencias Dictadas por Delito</v>
      </c>
      <c r="G612" t="str">
        <f t="shared" si="29"/>
        <v xml:space="preserve">07.02.27 Delitos Violentos </v>
      </c>
      <c r="J612" t="s">
        <v>67</v>
      </c>
      <c r="K612" t="s">
        <v>1576</v>
      </c>
      <c r="L612" t="s">
        <v>1629</v>
      </c>
      <c r="M612" t="s">
        <v>2168</v>
      </c>
    </row>
    <row r="613" spans="1:13" x14ac:dyDescent="0.3">
      <c r="A613" t="str">
        <f>_xlfn.XLOOKUP(J613,Sectores[Sector],Sectores[id_Sector],FALSE)</f>
        <v>07</v>
      </c>
      <c r="B613" t="str">
        <f>_xlfn.XLOOKUP(K613,Contenido[Contenido],Contenido[id_contenido])</f>
        <v>07.02</v>
      </c>
      <c r="C613" t="str">
        <f>_xlfn.XLOOKUP(L613,Temas[Tema],Temas[id_Tema],FALSE)</f>
        <v>07.02.27</v>
      </c>
      <c r="E613" t="str">
        <f t="shared" si="27"/>
        <v>07 Delincuencia</v>
      </c>
      <c r="F613" t="str">
        <f t="shared" si="28"/>
        <v>07.02 Sentencias Dictadas por Delito</v>
      </c>
      <c r="G613" t="str">
        <f t="shared" si="29"/>
        <v xml:space="preserve">07.02.27 Delitos Violentos </v>
      </c>
      <c r="J613" t="s">
        <v>67</v>
      </c>
      <c r="K613" t="s">
        <v>1576</v>
      </c>
      <c r="L613" t="s">
        <v>1629</v>
      </c>
      <c r="M613" t="s">
        <v>2298</v>
      </c>
    </row>
    <row r="614" spans="1:13" x14ac:dyDescent="0.3">
      <c r="A614" t="str">
        <f>_xlfn.XLOOKUP(J614,Sectores[Sector],Sectores[id_Sector],FALSE)</f>
        <v>07</v>
      </c>
      <c r="B614" t="str">
        <f>_xlfn.XLOOKUP(K614,Contenido[Contenido],Contenido[id_contenido])</f>
        <v>07.02</v>
      </c>
      <c r="C614" t="str">
        <f>_xlfn.XLOOKUP(L614,Temas[Tema],Temas[id_Tema],FALSE)</f>
        <v>07.02.27</v>
      </c>
      <c r="E614" t="str">
        <f t="shared" si="27"/>
        <v>07 Delincuencia</v>
      </c>
      <c r="F614" t="str">
        <f t="shared" si="28"/>
        <v>07.02 Sentencias Dictadas por Delito</v>
      </c>
      <c r="G614" t="str">
        <f t="shared" si="29"/>
        <v xml:space="preserve">07.02.27 Delitos Violentos </v>
      </c>
      <c r="J614" t="s">
        <v>67</v>
      </c>
      <c r="K614" t="s">
        <v>1576</v>
      </c>
      <c r="L614" t="s">
        <v>1629</v>
      </c>
      <c r="M614" t="s">
        <v>2405</v>
      </c>
    </row>
    <row r="615" spans="1:13" x14ac:dyDescent="0.3">
      <c r="A615" t="str">
        <f>_xlfn.XLOOKUP(J615,Sectores[Sector],Sectores[id_Sector],FALSE)</f>
        <v>07</v>
      </c>
      <c r="B615" t="str">
        <f>_xlfn.XLOOKUP(K615,Contenido[Contenido],Contenido[id_contenido])</f>
        <v>07.02</v>
      </c>
      <c r="C615" t="str">
        <f>_xlfn.XLOOKUP(L615,Temas[Tema],Temas[id_Tema],FALSE)</f>
        <v>07.02.27</v>
      </c>
      <c r="E615" t="str">
        <f t="shared" si="27"/>
        <v>07 Delincuencia</v>
      </c>
      <c r="F615" t="str">
        <f t="shared" si="28"/>
        <v>07.02 Sentencias Dictadas por Delito</v>
      </c>
      <c r="G615" t="str">
        <f t="shared" si="29"/>
        <v xml:space="preserve">07.02.27 Delitos Violentos </v>
      </c>
      <c r="J615" t="s">
        <v>67</v>
      </c>
      <c r="K615" t="s">
        <v>1576</v>
      </c>
      <c r="L615" t="s">
        <v>1629</v>
      </c>
      <c r="M615" t="s">
        <v>2407</v>
      </c>
    </row>
    <row r="616" spans="1:13" x14ac:dyDescent="0.3">
      <c r="A616" t="str">
        <f>_xlfn.XLOOKUP(J616,Sectores[Sector],Sectores[id_Sector],FALSE)</f>
        <v>07</v>
      </c>
      <c r="B616" t="str">
        <f>_xlfn.XLOOKUP(K616,Contenido[Contenido],Contenido[id_contenido])</f>
        <v>07.02</v>
      </c>
      <c r="C616" t="str">
        <f>_xlfn.XLOOKUP(L616,Temas[Tema],Temas[id_Tema],FALSE)</f>
        <v>07.02.27</v>
      </c>
      <c r="E616" t="str">
        <f t="shared" si="27"/>
        <v>07 Delincuencia</v>
      </c>
      <c r="F616" t="str">
        <f t="shared" si="28"/>
        <v>07.02 Sentencias Dictadas por Delito</v>
      </c>
      <c r="G616" t="str">
        <f t="shared" si="29"/>
        <v xml:space="preserve">07.02.27 Delitos Violentos </v>
      </c>
      <c r="J616" t="s">
        <v>67</v>
      </c>
      <c r="K616" t="s">
        <v>1576</v>
      </c>
      <c r="L616" t="s">
        <v>1629</v>
      </c>
      <c r="M616" t="s">
        <v>1184</v>
      </c>
    </row>
    <row r="617" spans="1:13" x14ac:dyDescent="0.3">
      <c r="A617" t="str">
        <f>_xlfn.XLOOKUP(J617,Sectores[Sector],Sectores[id_Sector],FALSE)</f>
        <v>07</v>
      </c>
      <c r="B617" t="str">
        <f>_xlfn.XLOOKUP(K617,Contenido[Contenido],Contenido[id_contenido])</f>
        <v>07.02</v>
      </c>
      <c r="C617" t="str">
        <f>_xlfn.XLOOKUP(L617,Temas[Tema],Temas[id_Tema],FALSE)</f>
        <v>07.02.27</v>
      </c>
      <c r="E617" t="str">
        <f t="shared" si="27"/>
        <v>07 Delincuencia</v>
      </c>
      <c r="F617" t="str">
        <f t="shared" si="28"/>
        <v>07.02 Sentencias Dictadas por Delito</v>
      </c>
      <c r="G617" t="str">
        <f t="shared" si="29"/>
        <v xml:space="preserve">07.02.27 Delitos Violentos </v>
      </c>
      <c r="J617" t="s">
        <v>67</v>
      </c>
      <c r="K617" t="s">
        <v>1576</v>
      </c>
      <c r="L617" t="s">
        <v>1629</v>
      </c>
      <c r="M617" t="s">
        <v>2411</v>
      </c>
    </row>
    <row r="618" spans="1:13" x14ac:dyDescent="0.3">
      <c r="A618" t="str">
        <f>_xlfn.XLOOKUP(J618,Sectores[Sector],Sectores[id_Sector],FALSE)</f>
        <v>07</v>
      </c>
      <c r="B618" t="str">
        <f>_xlfn.XLOOKUP(K618,Contenido[Contenido],Contenido[id_contenido])</f>
        <v>07.02</v>
      </c>
      <c r="C618" t="str">
        <f>_xlfn.XLOOKUP(L618,Temas[Tema],Temas[id_Tema],FALSE)</f>
        <v>07.02.27</v>
      </c>
      <c r="E618" t="str">
        <f t="shared" si="27"/>
        <v>07 Delincuencia</v>
      </c>
      <c r="F618" t="str">
        <f t="shared" si="28"/>
        <v>07.02 Sentencias Dictadas por Delito</v>
      </c>
      <c r="G618" t="str">
        <f t="shared" si="29"/>
        <v xml:space="preserve">07.02.27 Delitos Violentos </v>
      </c>
      <c r="J618" t="s">
        <v>67</v>
      </c>
      <c r="K618" t="s">
        <v>1576</v>
      </c>
      <c r="L618" t="s">
        <v>1629</v>
      </c>
      <c r="M618" t="s">
        <v>2413</v>
      </c>
    </row>
    <row r="619" spans="1:13" x14ac:dyDescent="0.3">
      <c r="A619" t="str">
        <f>_xlfn.XLOOKUP(J619,Sectores[Sector],Sectores[id_Sector],FALSE)</f>
        <v>07</v>
      </c>
      <c r="B619" t="str">
        <f>_xlfn.XLOOKUP(K619,Contenido[Contenido],Contenido[id_contenido])</f>
        <v>07.02</v>
      </c>
      <c r="C619" t="str">
        <f>_xlfn.XLOOKUP(L619,Temas[Tema],Temas[id_Tema],FALSE)</f>
        <v>07.02.27</v>
      </c>
      <c r="E619" t="str">
        <f t="shared" si="27"/>
        <v>07 Delincuencia</v>
      </c>
      <c r="F619" t="str">
        <f t="shared" si="28"/>
        <v>07.02 Sentencias Dictadas por Delito</v>
      </c>
      <c r="G619" t="str">
        <f t="shared" si="29"/>
        <v xml:space="preserve">07.02.27 Delitos Violentos </v>
      </c>
      <c r="J619" t="s">
        <v>67</v>
      </c>
      <c r="K619" t="s">
        <v>1576</v>
      </c>
      <c r="L619" t="s">
        <v>1629</v>
      </c>
      <c r="M619" t="s">
        <v>2435</v>
      </c>
    </row>
    <row r="620" spans="1:13" x14ac:dyDescent="0.3">
      <c r="A620" t="str">
        <f>_xlfn.XLOOKUP(J620,Sectores[Sector],Sectores[id_Sector],FALSE)</f>
        <v>07</v>
      </c>
      <c r="B620" t="str">
        <f>_xlfn.XLOOKUP(K620,Contenido[Contenido],Contenido[id_contenido])</f>
        <v>07.02</v>
      </c>
      <c r="C620" t="str">
        <f>_xlfn.XLOOKUP(L620,Temas[Tema],Temas[id_Tema],FALSE)</f>
        <v>07.02.27</v>
      </c>
      <c r="E620" t="str">
        <f t="shared" si="27"/>
        <v>07 Delincuencia</v>
      </c>
      <c r="F620" t="str">
        <f t="shared" si="28"/>
        <v>07.02 Sentencias Dictadas por Delito</v>
      </c>
      <c r="G620" t="str">
        <f t="shared" si="29"/>
        <v xml:space="preserve">07.02.27 Delitos Violentos </v>
      </c>
      <c r="J620" t="s">
        <v>67</v>
      </c>
      <c r="K620" t="s">
        <v>1576</v>
      </c>
      <c r="L620" t="s">
        <v>1629</v>
      </c>
      <c r="M620" t="s">
        <v>2437</v>
      </c>
    </row>
    <row r="621" spans="1:13" x14ac:dyDescent="0.3">
      <c r="A621" t="str">
        <f>_xlfn.XLOOKUP(J621,Sectores[Sector],Sectores[id_Sector],FALSE)</f>
        <v>07</v>
      </c>
      <c r="B621" t="str">
        <f>_xlfn.XLOOKUP(K621,Contenido[Contenido],Contenido[id_contenido])</f>
        <v>07.02</v>
      </c>
      <c r="C621" t="str">
        <f>_xlfn.XLOOKUP(L621,Temas[Tema],Temas[id_Tema],FALSE)</f>
        <v>07.02.27</v>
      </c>
      <c r="E621" t="str">
        <f t="shared" si="27"/>
        <v>07 Delincuencia</v>
      </c>
      <c r="F621" t="str">
        <f t="shared" si="28"/>
        <v>07.02 Sentencias Dictadas por Delito</v>
      </c>
      <c r="G621" t="str">
        <f t="shared" si="29"/>
        <v xml:space="preserve">07.02.27 Delitos Violentos </v>
      </c>
      <c r="J621" t="s">
        <v>67</v>
      </c>
      <c r="K621" t="s">
        <v>1576</v>
      </c>
      <c r="L621" t="s">
        <v>1629</v>
      </c>
      <c r="M621" t="s">
        <v>2439</v>
      </c>
    </row>
    <row r="622" spans="1:13" x14ac:dyDescent="0.3">
      <c r="A622" t="str">
        <f>_xlfn.XLOOKUP(J622,Sectores[Sector],Sectores[id_Sector],FALSE)</f>
        <v>07</v>
      </c>
      <c r="B622" t="str">
        <f>_xlfn.XLOOKUP(K622,Contenido[Contenido],Contenido[id_contenido])</f>
        <v>07.02</v>
      </c>
      <c r="C622" t="str">
        <f>_xlfn.XLOOKUP(L622,Temas[Tema],Temas[id_Tema],FALSE)</f>
        <v>07.02.27</v>
      </c>
      <c r="E622" t="str">
        <f t="shared" si="27"/>
        <v>07 Delincuencia</v>
      </c>
      <c r="F622" t="str">
        <f t="shared" si="28"/>
        <v>07.02 Sentencias Dictadas por Delito</v>
      </c>
      <c r="G622" t="str">
        <f t="shared" si="29"/>
        <v xml:space="preserve">07.02.27 Delitos Violentos </v>
      </c>
      <c r="J622" t="s">
        <v>67</v>
      </c>
      <c r="K622" t="s">
        <v>1576</v>
      </c>
      <c r="L622" t="s">
        <v>1629</v>
      </c>
      <c r="M622" t="s">
        <v>2441</v>
      </c>
    </row>
    <row r="623" spans="1:13" x14ac:dyDescent="0.3">
      <c r="A623" t="str">
        <f>_xlfn.XLOOKUP(J623,Sectores[Sector],Sectores[id_Sector],FALSE)</f>
        <v>07</v>
      </c>
      <c r="B623" t="str">
        <f>_xlfn.XLOOKUP(K623,Contenido[Contenido],Contenido[id_contenido])</f>
        <v>07.02</v>
      </c>
      <c r="C623" t="str">
        <f>_xlfn.XLOOKUP(L623,Temas[Tema],Temas[id_Tema],FALSE)</f>
        <v>07.02.27</v>
      </c>
      <c r="E623" t="str">
        <f t="shared" si="27"/>
        <v>07 Delincuencia</v>
      </c>
      <c r="F623" t="str">
        <f t="shared" si="28"/>
        <v>07.02 Sentencias Dictadas por Delito</v>
      </c>
      <c r="G623" t="str">
        <f t="shared" si="29"/>
        <v xml:space="preserve">07.02.27 Delitos Violentos </v>
      </c>
      <c r="J623" t="s">
        <v>67</v>
      </c>
      <c r="K623" t="s">
        <v>1576</v>
      </c>
      <c r="L623" t="s">
        <v>1629</v>
      </c>
      <c r="M623" t="s">
        <v>2443</v>
      </c>
    </row>
    <row r="624" spans="1:13" x14ac:dyDescent="0.3">
      <c r="A624" t="str">
        <f>_xlfn.XLOOKUP(J624,Sectores[Sector],Sectores[id_Sector],FALSE)</f>
        <v>07</v>
      </c>
      <c r="B624" t="str">
        <f>_xlfn.XLOOKUP(K624,Contenido[Contenido],Contenido[id_contenido])</f>
        <v>07.02</v>
      </c>
      <c r="C624" t="str">
        <f>_xlfn.XLOOKUP(L624,Temas[Tema],Temas[id_Tema],FALSE)</f>
        <v>07.02.27</v>
      </c>
      <c r="E624" t="str">
        <f t="shared" si="27"/>
        <v>07 Delincuencia</v>
      </c>
      <c r="F624" t="str">
        <f t="shared" si="28"/>
        <v>07.02 Sentencias Dictadas por Delito</v>
      </c>
      <c r="G624" t="str">
        <f t="shared" si="29"/>
        <v xml:space="preserve">07.02.27 Delitos Violentos </v>
      </c>
      <c r="J624" t="s">
        <v>67</v>
      </c>
      <c r="K624" t="s">
        <v>1576</v>
      </c>
      <c r="L624" t="s">
        <v>1629</v>
      </c>
      <c r="M624" t="s">
        <v>2445</v>
      </c>
    </row>
    <row r="625" spans="1:13" x14ac:dyDescent="0.3">
      <c r="A625" t="str">
        <f>_xlfn.XLOOKUP(J625,Sectores[Sector],Sectores[id_Sector],FALSE)</f>
        <v>07</v>
      </c>
      <c r="B625" t="str">
        <f>_xlfn.XLOOKUP(K625,Contenido[Contenido],Contenido[id_contenido])</f>
        <v>07.02</v>
      </c>
      <c r="C625" t="str">
        <f>_xlfn.XLOOKUP(L625,Temas[Tema],Temas[id_Tema],FALSE)</f>
        <v>07.02.27</v>
      </c>
      <c r="E625" t="str">
        <f t="shared" si="27"/>
        <v>07 Delincuencia</v>
      </c>
      <c r="F625" t="str">
        <f t="shared" si="28"/>
        <v>07.02 Sentencias Dictadas por Delito</v>
      </c>
      <c r="G625" t="str">
        <f t="shared" si="29"/>
        <v xml:space="preserve">07.02.27 Delitos Violentos </v>
      </c>
      <c r="J625" t="s">
        <v>67</v>
      </c>
      <c r="K625" t="s">
        <v>1576</v>
      </c>
      <c r="L625" t="s">
        <v>1629</v>
      </c>
      <c r="M625" t="s">
        <v>2447</v>
      </c>
    </row>
    <row r="626" spans="1:13" x14ac:dyDescent="0.3">
      <c r="A626" t="str">
        <f>_xlfn.XLOOKUP(J626,Sectores[Sector],Sectores[id_Sector],FALSE)</f>
        <v>07</v>
      </c>
      <c r="B626" t="str">
        <f>_xlfn.XLOOKUP(K626,Contenido[Contenido],Contenido[id_contenido])</f>
        <v>07.02</v>
      </c>
      <c r="C626" t="str">
        <f>_xlfn.XLOOKUP(L626,Temas[Tema],Temas[id_Tema],FALSE)</f>
        <v>07.02.28</v>
      </c>
      <c r="E626" t="str">
        <f t="shared" si="27"/>
        <v>07 Delincuencia</v>
      </c>
      <c r="F626" t="str">
        <f t="shared" si="28"/>
        <v>07.02 Sentencias Dictadas por Delito</v>
      </c>
      <c r="G626" t="str">
        <f t="shared" si="29"/>
        <v xml:space="preserve">07.02.28 Drogas </v>
      </c>
      <c r="J626" t="s">
        <v>67</v>
      </c>
      <c r="K626" t="s">
        <v>1576</v>
      </c>
      <c r="L626" t="s">
        <v>1787</v>
      </c>
      <c r="M626" t="s">
        <v>1788</v>
      </c>
    </row>
    <row r="627" spans="1:13" x14ac:dyDescent="0.3">
      <c r="A627" t="str">
        <f>_xlfn.XLOOKUP(J627,Sectores[Sector],Sectores[id_Sector],FALSE)</f>
        <v>07</v>
      </c>
      <c r="B627" t="str">
        <f>_xlfn.XLOOKUP(K627,Contenido[Contenido],Contenido[id_contenido])</f>
        <v>07.02</v>
      </c>
      <c r="C627" t="str">
        <f>_xlfn.XLOOKUP(L627,Temas[Tema],Temas[id_Tema],FALSE)</f>
        <v>07.02.28</v>
      </c>
      <c r="E627" t="str">
        <f t="shared" si="27"/>
        <v>07 Delincuencia</v>
      </c>
      <c r="F627" t="str">
        <f t="shared" si="28"/>
        <v>07.02 Sentencias Dictadas por Delito</v>
      </c>
      <c r="G627" t="str">
        <f t="shared" si="29"/>
        <v xml:space="preserve">07.02.28 Drogas </v>
      </c>
      <c r="J627" t="s">
        <v>67</v>
      </c>
      <c r="K627" t="s">
        <v>1576</v>
      </c>
      <c r="L627" t="s">
        <v>1787</v>
      </c>
      <c r="M627" t="s">
        <v>1790</v>
      </c>
    </row>
    <row r="628" spans="1:13" x14ac:dyDescent="0.3">
      <c r="A628" t="str">
        <f>_xlfn.XLOOKUP(J628,Sectores[Sector],Sectores[id_Sector],FALSE)</f>
        <v>07</v>
      </c>
      <c r="B628" t="str">
        <f>_xlfn.XLOOKUP(K628,Contenido[Contenido],Contenido[id_contenido])</f>
        <v>07.02</v>
      </c>
      <c r="C628" t="str">
        <f>_xlfn.XLOOKUP(L628,Temas[Tema],Temas[id_Tema],FALSE)</f>
        <v>07.02.28</v>
      </c>
      <c r="E628" t="str">
        <f t="shared" si="27"/>
        <v>07 Delincuencia</v>
      </c>
      <c r="F628" t="str">
        <f t="shared" si="28"/>
        <v>07.02 Sentencias Dictadas por Delito</v>
      </c>
      <c r="G628" t="str">
        <f t="shared" si="29"/>
        <v xml:space="preserve">07.02.28 Drogas </v>
      </c>
      <c r="J628" t="s">
        <v>67</v>
      </c>
      <c r="K628" t="s">
        <v>1576</v>
      </c>
      <c r="L628" t="s">
        <v>1787</v>
      </c>
      <c r="M628" t="s">
        <v>1792</v>
      </c>
    </row>
    <row r="629" spans="1:13" x14ac:dyDescent="0.3">
      <c r="A629" t="str">
        <f>_xlfn.XLOOKUP(J629,Sectores[Sector],Sectores[id_Sector],FALSE)</f>
        <v>07</v>
      </c>
      <c r="B629" t="str">
        <f>_xlfn.XLOOKUP(K629,Contenido[Contenido],Contenido[id_contenido])</f>
        <v>07.02</v>
      </c>
      <c r="C629" t="str">
        <f>_xlfn.XLOOKUP(L629,Temas[Tema],Temas[id_Tema],FALSE)</f>
        <v>07.02.28</v>
      </c>
      <c r="E629" t="str">
        <f t="shared" si="27"/>
        <v>07 Delincuencia</v>
      </c>
      <c r="F629" t="str">
        <f t="shared" si="28"/>
        <v>07.02 Sentencias Dictadas por Delito</v>
      </c>
      <c r="G629" t="str">
        <f t="shared" si="29"/>
        <v xml:space="preserve">07.02.28 Drogas </v>
      </c>
      <c r="J629" t="s">
        <v>67</v>
      </c>
      <c r="K629" t="s">
        <v>1576</v>
      </c>
      <c r="L629" t="s">
        <v>1787</v>
      </c>
      <c r="M629" t="s">
        <v>1794</v>
      </c>
    </row>
    <row r="630" spans="1:13" x14ac:dyDescent="0.3">
      <c r="A630" t="str">
        <f>_xlfn.XLOOKUP(J630,Sectores[Sector],Sectores[id_Sector],FALSE)</f>
        <v>07</v>
      </c>
      <c r="B630" t="str">
        <f>_xlfn.XLOOKUP(K630,Contenido[Contenido],Contenido[id_contenido])</f>
        <v>07.02</v>
      </c>
      <c r="C630" t="str">
        <f>_xlfn.XLOOKUP(L630,Temas[Tema],Temas[id_Tema],FALSE)</f>
        <v>07.02.28</v>
      </c>
      <c r="E630" t="str">
        <f t="shared" si="27"/>
        <v>07 Delincuencia</v>
      </c>
      <c r="F630" t="str">
        <f t="shared" si="28"/>
        <v>07.02 Sentencias Dictadas por Delito</v>
      </c>
      <c r="G630" t="str">
        <f t="shared" si="29"/>
        <v xml:space="preserve">07.02.28 Drogas </v>
      </c>
      <c r="J630" t="s">
        <v>67</v>
      </c>
      <c r="K630" t="s">
        <v>1576</v>
      </c>
      <c r="L630" t="s">
        <v>1787</v>
      </c>
      <c r="M630" t="s">
        <v>1796</v>
      </c>
    </row>
    <row r="631" spans="1:13" x14ac:dyDescent="0.3">
      <c r="A631" t="str">
        <f>_xlfn.XLOOKUP(J631,Sectores[Sector],Sectores[id_Sector],FALSE)</f>
        <v>07</v>
      </c>
      <c r="B631" t="str">
        <f>_xlfn.XLOOKUP(K631,Contenido[Contenido],Contenido[id_contenido])</f>
        <v>07.02</v>
      </c>
      <c r="C631" t="str">
        <f>_xlfn.XLOOKUP(L631,Temas[Tema],Temas[id_Tema],FALSE)</f>
        <v>07.02.28</v>
      </c>
      <c r="E631" t="str">
        <f t="shared" si="27"/>
        <v>07 Delincuencia</v>
      </c>
      <c r="F631" t="str">
        <f t="shared" si="28"/>
        <v>07.02 Sentencias Dictadas por Delito</v>
      </c>
      <c r="G631" t="str">
        <f t="shared" si="29"/>
        <v xml:space="preserve">07.02.28 Drogas </v>
      </c>
      <c r="J631" t="s">
        <v>67</v>
      </c>
      <c r="K631" t="s">
        <v>1576</v>
      </c>
      <c r="L631" t="s">
        <v>1787</v>
      </c>
      <c r="M631" t="s">
        <v>1825</v>
      </c>
    </row>
    <row r="632" spans="1:13" x14ac:dyDescent="0.3">
      <c r="A632" t="str">
        <f>_xlfn.XLOOKUP(J632,Sectores[Sector],Sectores[id_Sector],FALSE)</f>
        <v>07</v>
      </c>
      <c r="B632" t="str">
        <f>_xlfn.XLOOKUP(K632,Contenido[Contenido],Contenido[id_contenido])</f>
        <v>07.02</v>
      </c>
      <c r="C632" t="str">
        <f>_xlfn.XLOOKUP(L632,Temas[Tema],Temas[id_Tema],FALSE)</f>
        <v>07.02.28</v>
      </c>
      <c r="E632" t="str">
        <f t="shared" si="27"/>
        <v>07 Delincuencia</v>
      </c>
      <c r="F632" t="str">
        <f t="shared" si="28"/>
        <v>07.02 Sentencias Dictadas por Delito</v>
      </c>
      <c r="G632" t="str">
        <f t="shared" si="29"/>
        <v xml:space="preserve">07.02.28 Drogas </v>
      </c>
      <c r="J632" t="s">
        <v>67</v>
      </c>
      <c r="K632" t="s">
        <v>1576</v>
      </c>
      <c r="L632" t="s">
        <v>1787</v>
      </c>
      <c r="M632" t="s">
        <v>1913</v>
      </c>
    </row>
    <row r="633" spans="1:13" x14ac:dyDescent="0.3">
      <c r="A633" t="str">
        <f>_xlfn.XLOOKUP(J633,Sectores[Sector],Sectores[id_Sector],FALSE)</f>
        <v>07</v>
      </c>
      <c r="B633" t="str">
        <f>_xlfn.XLOOKUP(K633,Contenido[Contenido],Contenido[id_contenido])</f>
        <v>07.02</v>
      </c>
      <c r="C633" t="str">
        <f>_xlfn.XLOOKUP(L633,Temas[Tema],Temas[id_Tema],FALSE)</f>
        <v>07.02.28</v>
      </c>
      <c r="E633" t="str">
        <f t="shared" si="27"/>
        <v>07 Delincuencia</v>
      </c>
      <c r="F633" t="str">
        <f t="shared" si="28"/>
        <v>07.02 Sentencias Dictadas por Delito</v>
      </c>
      <c r="G633" t="str">
        <f t="shared" si="29"/>
        <v xml:space="preserve">07.02.28 Drogas </v>
      </c>
      <c r="J633" t="s">
        <v>67</v>
      </c>
      <c r="K633" t="s">
        <v>1576</v>
      </c>
      <c r="L633" t="s">
        <v>1787</v>
      </c>
      <c r="M633" t="s">
        <v>1948</v>
      </c>
    </row>
    <row r="634" spans="1:13" x14ac:dyDescent="0.3">
      <c r="A634" t="str">
        <f>_xlfn.XLOOKUP(J634,Sectores[Sector],Sectores[id_Sector],FALSE)</f>
        <v>07</v>
      </c>
      <c r="B634" t="str">
        <f>_xlfn.XLOOKUP(K634,Contenido[Contenido],Contenido[id_contenido])</f>
        <v>07.02</v>
      </c>
      <c r="C634" t="str">
        <f>_xlfn.XLOOKUP(L634,Temas[Tema],Temas[id_Tema],FALSE)</f>
        <v>07.02.28</v>
      </c>
      <c r="E634" t="str">
        <f t="shared" si="27"/>
        <v>07 Delincuencia</v>
      </c>
      <c r="F634" t="str">
        <f t="shared" si="28"/>
        <v>07.02 Sentencias Dictadas por Delito</v>
      </c>
      <c r="G634" t="str">
        <f t="shared" si="29"/>
        <v xml:space="preserve">07.02.28 Drogas </v>
      </c>
      <c r="J634" t="s">
        <v>67</v>
      </c>
      <c r="K634" t="s">
        <v>1576</v>
      </c>
      <c r="L634" t="s">
        <v>1787</v>
      </c>
      <c r="M634" t="s">
        <v>2011</v>
      </c>
    </row>
    <row r="635" spans="1:13" x14ac:dyDescent="0.3">
      <c r="A635" t="str">
        <f>_xlfn.XLOOKUP(J635,Sectores[Sector],Sectores[id_Sector],FALSE)</f>
        <v>07</v>
      </c>
      <c r="B635" t="str">
        <f>_xlfn.XLOOKUP(K635,Contenido[Contenido],Contenido[id_contenido])</f>
        <v>07.02</v>
      </c>
      <c r="C635" t="str">
        <f>_xlfn.XLOOKUP(L635,Temas[Tema],Temas[id_Tema],FALSE)</f>
        <v>07.02.28</v>
      </c>
      <c r="E635" t="str">
        <f t="shared" si="27"/>
        <v>07 Delincuencia</v>
      </c>
      <c r="F635" t="str">
        <f t="shared" si="28"/>
        <v>07.02 Sentencias Dictadas por Delito</v>
      </c>
      <c r="G635" t="str">
        <f t="shared" si="29"/>
        <v xml:space="preserve">07.02.28 Drogas </v>
      </c>
      <c r="J635" t="s">
        <v>67</v>
      </c>
      <c r="K635" t="s">
        <v>1576</v>
      </c>
      <c r="L635" t="s">
        <v>1787</v>
      </c>
      <c r="M635" t="s">
        <v>2278</v>
      </c>
    </row>
    <row r="636" spans="1:13" x14ac:dyDescent="0.3">
      <c r="A636" t="str">
        <f>_xlfn.XLOOKUP(J636,Sectores[Sector],Sectores[id_Sector],FALSE)</f>
        <v>07</v>
      </c>
      <c r="B636" t="str">
        <f>_xlfn.XLOOKUP(K636,Contenido[Contenido],Contenido[id_contenido])</f>
        <v>07.02</v>
      </c>
      <c r="C636" t="str">
        <f>_xlfn.XLOOKUP(L636,Temas[Tema],Temas[id_Tema],FALSE)</f>
        <v>07.02.28</v>
      </c>
      <c r="E636" t="str">
        <f t="shared" si="27"/>
        <v>07 Delincuencia</v>
      </c>
      <c r="F636" t="str">
        <f t="shared" si="28"/>
        <v>07.02 Sentencias Dictadas por Delito</v>
      </c>
      <c r="G636" t="str">
        <f t="shared" si="29"/>
        <v xml:space="preserve">07.02.28 Drogas </v>
      </c>
      <c r="J636" t="s">
        <v>67</v>
      </c>
      <c r="K636" t="s">
        <v>1576</v>
      </c>
      <c r="L636" t="s">
        <v>1787</v>
      </c>
      <c r="M636" t="s">
        <v>2308</v>
      </c>
    </row>
    <row r="637" spans="1:13" x14ac:dyDescent="0.3">
      <c r="A637" t="str">
        <f>_xlfn.XLOOKUP(J637,Sectores[Sector],Sectores[id_Sector],FALSE)</f>
        <v>07</v>
      </c>
      <c r="B637" t="str">
        <f>_xlfn.XLOOKUP(K637,Contenido[Contenido],Contenido[id_contenido])</f>
        <v>07.02</v>
      </c>
      <c r="C637" t="str">
        <f>_xlfn.XLOOKUP(L637,Temas[Tema],Temas[id_Tema],FALSE)</f>
        <v>07.02.28</v>
      </c>
      <c r="E637" t="str">
        <f t="shared" si="27"/>
        <v>07 Delincuencia</v>
      </c>
      <c r="F637" t="str">
        <f t="shared" si="28"/>
        <v>07.02 Sentencias Dictadas por Delito</v>
      </c>
      <c r="G637" t="str">
        <f t="shared" si="29"/>
        <v xml:space="preserve">07.02.28 Drogas </v>
      </c>
      <c r="J637" t="s">
        <v>67</v>
      </c>
      <c r="K637" t="s">
        <v>1576</v>
      </c>
      <c r="L637" t="s">
        <v>1787</v>
      </c>
      <c r="M637" t="s">
        <v>2334</v>
      </c>
    </row>
    <row r="638" spans="1:13" x14ac:dyDescent="0.3">
      <c r="A638" t="str">
        <f>_xlfn.XLOOKUP(J638,Sectores[Sector],Sectores[id_Sector],FALSE)</f>
        <v>07</v>
      </c>
      <c r="B638" t="str">
        <f>_xlfn.XLOOKUP(K638,Contenido[Contenido],Contenido[id_contenido])</f>
        <v>07.02</v>
      </c>
      <c r="C638" t="str">
        <f>_xlfn.XLOOKUP(L638,Temas[Tema],Temas[id_Tema],FALSE)</f>
        <v>07.02.28</v>
      </c>
      <c r="E638" t="str">
        <f t="shared" si="27"/>
        <v>07 Delincuencia</v>
      </c>
      <c r="F638" t="str">
        <f t="shared" si="28"/>
        <v>07.02 Sentencias Dictadas por Delito</v>
      </c>
      <c r="G638" t="str">
        <f t="shared" si="29"/>
        <v xml:space="preserve">07.02.28 Drogas </v>
      </c>
      <c r="J638" t="s">
        <v>67</v>
      </c>
      <c r="K638" t="s">
        <v>1576</v>
      </c>
      <c r="L638" t="s">
        <v>1787</v>
      </c>
      <c r="M638" t="s">
        <v>2356</v>
      </c>
    </row>
    <row r="639" spans="1:13" x14ac:dyDescent="0.3">
      <c r="A639" t="str">
        <f>_xlfn.XLOOKUP(J639,Sectores[Sector],Sectores[id_Sector],FALSE)</f>
        <v>07</v>
      </c>
      <c r="B639" t="str">
        <f>_xlfn.XLOOKUP(K639,Contenido[Contenido],Contenido[id_contenido])</f>
        <v>07.02</v>
      </c>
      <c r="C639" t="str">
        <f>_xlfn.XLOOKUP(L639,Temas[Tema],Temas[id_Tema],FALSE)</f>
        <v>07.02.28</v>
      </c>
      <c r="E639" t="str">
        <f t="shared" si="27"/>
        <v>07 Delincuencia</v>
      </c>
      <c r="F639" t="str">
        <f t="shared" si="28"/>
        <v>07.02 Sentencias Dictadas por Delito</v>
      </c>
      <c r="G639" t="str">
        <f t="shared" si="29"/>
        <v xml:space="preserve">07.02.28 Drogas </v>
      </c>
      <c r="J639" t="s">
        <v>67</v>
      </c>
      <c r="K639" t="s">
        <v>1576</v>
      </c>
      <c r="L639" t="s">
        <v>1787</v>
      </c>
      <c r="M639" t="s">
        <v>2423</v>
      </c>
    </row>
    <row r="640" spans="1:13" x14ac:dyDescent="0.3">
      <c r="A640" t="str">
        <f>_xlfn.XLOOKUP(J640,Sectores[Sector],Sectores[id_Sector],FALSE)</f>
        <v>07</v>
      </c>
      <c r="B640" t="str">
        <f>_xlfn.XLOOKUP(K640,Contenido[Contenido],Contenido[id_contenido])</f>
        <v>07.02</v>
      </c>
      <c r="C640" t="str">
        <f>_xlfn.XLOOKUP(L640,Temas[Tema],Temas[id_Tema],FALSE)</f>
        <v>07.02.28</v>
      </c>
      <c r="E640" t="str">
        <f t="shared" si="27"/>
        <v>07 Delincuencia</v>
      </c>
      <c r="F640" t="str">
        <f t="shared" si="28"/>
        <v>07.02 Sentencias Dictadas por Delito</v>
      </c>
      <c r="G640" t="str">
        <f t="shared" si="29"/>
        <v xml:space="preserve">07.02.28 Drogas </v>
      </c>
      <c r="J640" t="s">
        <v>67</v>
      </c>
      <c r="K640" t="s">
        <v>1576</v>
      </c>
      <c r="L640" t="s">
        <v>1787</v>
      </c>
      <c r="M640" t="s">
        <v>2425</v>
      </c>
    </row>
    <row r="641" spans="1:13" x14ac:dyDescent="0.3">
      <c r="A641" t="str">
        <f>_xlfn.XLOOKUP(J641,Sectores[Sector],Sectores[id_Sector],FALSE)</f>
        <v>07</v>
      </c>
      <c r="B641" t="str">
        <f>_xlfn.XLOOKUP(K641,Contenido[Contenido],Contenido[id_contenido])</f>
        <v>07.02</v>
      </c>
      <c r="C641" t="str">
        <f>_xlfn.XLOOKUP(L641,Temas[Tema],Temas[id_Tema],FALSE)</f>
        <v>07.02.28</v>
      </c>
      <c r="E641" t="str">
        <f t="shared" si="27"/>
        <v>07 Delincuencia</v>
      </c>
      <c r="F641" t="str">
        <f t="shared" si="28"/>
        <v>07.02 Sentencias Dictadas por Delito</v>
      </c>
      <c r="G641" t="str">
        <f t="shared" si="29"/>
        <v xml:space="preserve">07.02.28 Drogas </v>
      </c>
      <c r="J641" t="s">
        <v>67</v>
      </c>
      <c r="K641" t="s">
        <v>1576</v>
      </c>
      <c r="L641" t="s">
        <v>1787</v>
      </c>
      <c r="M641" t="s">
        <v>2433</v>
      </c>
    </row>
    <row r="642" spans="1:13" x14ac:dyDescent="0.3">
      <c r="A642" t="str">
        <f>_xlfn.XLOOKUP(J642,Sectores[Sector],Sectores[id_Sector],FALSE)</f>
        <v>07</v>
      </c>
      <c r="B642" t="str">
        <f>_xlfn.XLOOKUP(K642,Contenido[Contenido],Contenido[id_contenido])</f>
        <v>07.02</v>
      </c>
      <c r="C642" t="str">
        <f>_xlfn.XLOOKUP(L642,Temas[Tema],Temas[id_Tema],FALSE)</f>
        <v>07.02.28</v>
      </c>
      <c r="E642" t="str">
        <f t="shared" si="27"/>
        <v>07 Delincuencia</v>
      </c>
      <c r="F642" t="str">
        <f t="shared" si="28"/>
        <v>07.02 Sentencias Dictadas por Delito</v>
      </c>
      <c r="G642" t="str">
        <f t="shared" si="29"/>
        <v xml:space="preserve">07.02.28 Drogas </v>
      </c>
      <c r="J642" t="s">
        <v>67</v>
      </c>
      <c r="K642" t="s">
        <v>1576</v>
      </c>
      <c r="L642" t="s">
        <v>1787</v>
      </c>
      <c r="M642" t="s">
        <v>2461</v>
      </c>
    </row>
    <row r="643" spans="1:13" x14ac:dyDescent="0.3">
      <c r="A643" t="str">
        <f>_xlfn.XLOOKUP(J643,Sectores[Sector],Sectores[id_Sector],FALSE)</f>
        <v>07</v>
      </c>
      <c r="B643" t="str">
        <f>_xlfn.XLOOKUP(K643,Contenido[Contenido],Contenido[id_contenido])</f>
        <v>07.02</v>
      </c>
      <c r="C643" t="str">
        <f>_xlfn.XLOOKUP(L643,Temas[Tema],Temas[id_Tema],FALSE)</f>
        <v>07.02.28</v>
      </c>
      <c r="E643" t="str">
        <f t="shared" si="27"/>
        <v>07 Delincuencia</v>
      </c>
      <c r="F643" t="str">
        <f t="shared" si="28"/>
        <v>07.02 Sentencias Dictadas por Delito</v>
      </c>
      <c r="G643" t="str">
        <f t="shared" si="29"/>
        <v xml:space="preserve">07.02.28 Drogas </v>
      </c>
      <c r="J643" t="s">
        <v>67</v>
      </c>
      <c r="K643" t="s">
        <v>1576</v>
      </c>
      <c r="L643" t="s">
        <v>1787</v>
      </c>
      <c r="M643" t="s">
        <v>2465</v>
      </c>
    </row>
    <row r="644" spans="1:13" x14ac:dyDescent="0.3">
      <c r="A644" t="str">
        <f>_xlfn.XLOOKUP(J644,Sectores[Sector],Sectores[id_Sector],FALSE)</f>
        <v>07</v>
      </c>
      <c r="B644" t="str">
        <f>_xlfn.XLOOKUP(K644,Contenido[Contenido],Contenido[id_contenido])</f>
        <v>07.02</v>
      </c>
      <c r="C644" t="str">
        <f>_xlfn.XLOOKUP(L644,Temas[Tema],Temas[id_Tema],FALSE)</f>
        <v>07.02.29</v>
      </c>
      <c r="E644" t="str">
        <f t="shared" si="27"/>
        <v>07 Delincuencia</v>
      </c>
      <c r="F644" t="str">
        <f t="shared" si="28"/>
        <v>07.02 Sentencias Dictadas por Delito</v>
      </c>
      <c r="G644" t="str">
        <f t="shared" si="29"/>
        <v>07.02.29 Otros</v>
      </c>
      <c r="J644" t="s">
        <v>67</v>
      </c>
      <c r="K644" t="s">
        <v>1576</v>
      </c>
      <c r="L644" t="s">
        <v>194</v>
      </c>
      <c r="M644" t="s">
        <v>1845</v>
      </c>
    </row>
    <row r="645" spans="1:13" x14ac:dyDescent="0.3">
      <c r="A645" t="str">
        <f>_xlfn.XLOOKUP(J645,Sectores[Sector],Sectores[id_Sector],FALSE)</f>
        <v>07</v>
      </c>
      <c r="B645" t="str">
        <f>_xlfn.XLOOKUP(K645,Contenido[Contenido],Contenido[id_contenido])</f>
        <v>07.02</v>
      </c>
      <c r="C645" t="str">
        <f>_xlfn.XLOOKUP(L645,Temas[Tema],Temas[id_Tema],FALSE)</f>
        <v>07.02.29</v>
      </c>
      <c r="E645" t="str">
        <f t="shared" ref="E645:E708" si="30">+A645&amp;" "&amp;J645</f>
        <v>07 Delincuencia</v>
      </c>
      <c r="F645" t="str">
        <f t="shared" ref="F645:F708" si="31">+B645&amp;" "&amp;K645</f>
        <v>07.02 Sentencias Dictadas por Delito</v>
      </c>
      <c r="G645" t="str">
        <f t="shared" ref="G645:G708" si="32">+C645&amp;" "&amp;L645</f>
        <v>07.02.29 Otros</v>
      </c>
      <c r="J645" t="s">
        <v>67</v>
      </c>
      <c r="K645" t="s">
        <v>1576</v>
      </c>
      <c r="L645" t="s">
        <v>194</v>
      </c>
      <c r="M645" t="s">
        <v>1986</v>
      </c>
    </row>
    <row r="646" spans="1:13" x14ac:dyDescent="0.3">
      <c r="A646" t="str">
        <f>_xlfn.XLOOKUP(J646,Sectores[Sector],Sectores[id_Sector],FALSE)</f>
        <v>07</v>
      </c>
      <c r="B646" t="str">
        <f>_xlfn.XLOOKUP(K646,Contenido[Contenido],Contenido[id_contenido])</f>
        <v>07.02</v>
      </c>
      <c r="C646" t="str">
        <f>_xlfn.XLOOKUP(L646,Temas[Tema],Temas[id_Tema],FALSE)</f>
        <v>07.02.29</v>
      </c>
      <c r="E646" t="str">
        <f t="shared" si="30"/>
        <v>07 Delincuencia</v>
      </c>
      <c r="F646" t="str">
        <f t="shared" si="31"/>
        <v>07.02 Sentencias Dictadas por Delito</v>
      </c>
      <c r="G646" t="str">
        <f t="shared" si="32"/>
        <v>07.02.29 Otros</v>
      </c>
      <c r="J646" t="s">
        <v>67</v>
      </c>
      <c r="K646" t="s">
        <v>1576</v>
      </c>
      <c r="L646" t="s">
        <v>194</v>
      </c>
      <c r="M646" t="s">
        <v>2069</v>
      </c>
    </row>
    <row r="647" spans="1:13" x14ac:dyDescent="0.3">
      <c r="A647" t="str">
        <f>_xlfn.XLOOKUP(J647,Sectores[Sector],Sectores[id_Sector],FALSE)</f>
        <v>07</v>
      </c>
      <c r="B647" t="str">
        <f>_xlfn.XLOOKUP(K647,Contenido[Contenido],Contenido[id_contenido])</f>
        <v>07.02</v>
      </c>
      <c r="C647" t="str">
        <f>_xlfn.XLOOKUP(L647,Temas[Tema],Temas[id_Tema],FALSE)</f>
        <v>07.02.29</v>
      </c>
      <c r="E647" t="str">
        <f t="shared" si="30"/>
        <v>07 Delincuencia</v>
      </c>
      <c r="F647" t="str">
        <f t="shared" si="31"/>
        <v>07.02 Sentencias Dictadas por Delito</v>
      </c>
      <c r="G647" t="str">
        <f t="shared" si="32"/>
        <v>07.02.29 Otros</v>
      </c>
      <c r="J647" t="s">
        <v>67</v>
      </c>
      <c r="K647" t="s">
        <v>1576</v>
      </c>
      <c r="L647" t="s">
        <v>194</v>
      </c>
      <c r="M647" t="s">
        <v>2078</v>
      </c>
    </row>
    <row r="648" spans="1:13" x14ac:dyDescent="0.3">
      <c r="A648" t="str">
        <f>_xlfn.XLOOKUP(J648,Sectores[Sector],Sectores[id_Sector],FALSE)</f>
        <v>07</v>
      </c>
      <c r="B648" t="str">
        <f>_xlfn.XLOOKUP(K648,Contenido[Contenido],Contenido[id_contenido])</f>
        <v>07.02</v>
      </c>
      <c r="C648" t="str">
        <f>_xlfn.XLOOKUP(L648,Temas[Tema],Temas[id_Tema],FALSE)</f>
        <v>07.02.29</v>
      </c>
      <c r="E648" t="str">
        <f t="shared" si="30"/>
        <v>07 Delincuencia</v>
      </c>
      <c r="F648" t="str">
        <f t="shared" si="31"/>
        <v>07.02 Sentencias Dictadas por Delito</v>
      </c>
      <c r="G648" t="str">
        <f t="shared" si="32"/>
        <v>07.02.29 Otros</v>
      </c>
      <c r="J648" t="s">
        <v>67</v>
      </c>
      <c r="K648" t="s">
        <v>1576</v>
      </c>
      <c r="L648" t="s">
        <v>194</v>
      </c>
      <c r="M648" t="s">
        <v>2080</v>
      </c>
    </row>
    <row r="649" spans="1:13" x14ac:dyDescent="0.3">
      <c r="A649" t="str">
        <f>_xlfn.XLOOKUP(J649,Sectores[Sector],Sectores[id_Sector],FALSE)</f>
        <v>07</v>
      </c>
      <c r="B649" t="str">
        <f>_xlfn.XLOOKUP(K649,Contenido[Contenido],Contenido[id_contenido])</f>
        <v>07.02</v>
      </c>
      <c r="C649" t="str">
        <f>_xlfn.XLOOKUP(L649,Temas[Tema],Temas[id_Tema],FALSE)</f>
        <v>07.02.29</v>
      </c>
      <c r="E649" t="str">
        <f t="shared" si="30"/>
        <v>07 Delincuencia</v>
      </c>
      <c r="F649" t="str">
        <f t="shared" si="31"/>
        <v>07.02 Sentencias Dictadas por Delito</v>
      </c>
      <c r="G649" t="str">
        <f t="shared" si="32"/>
        <v>07.02.29 Otros</v>
      </c>
      <c r="J649" t="s">
        <v>67</v>
      </c>
      <c r="K649" t="s">
        <v>1576</v>
      </c>
      <c r="L649" t="s">
        <v>194</v>
      </c>
      <c r="M649" t="s">
        <v>2099</v>
      </c>
    </row>
    <row r="650" spans="1:13" x14ac:dyDescent="0.3">
      <c r="A650" t="str">
        <f>_xlfn.XLOOKUP(J650,Sectores[Sector],Sectores[id_Sector],FALSE)</f>
        <v>07</v>
      </c>
      <c r="B650" t="str">
        <f>_xlfn.XLOOKUP(K650,Contenido[Contenido],Contenido[id_contenido])</f>
        <v>07.02</v>
      </c>
      <c r="C650" t="str">
        <f>_xlfn.XLOOKUP(L650,Temas[Tema],Temas[id_Tema],FALSE)</f>
        <v>07.02.29</v>
      </c>
      <c r="E650" t="str">
        <f t="shared" si="30"/>
        <v>07 Delincuencia</v>
      </c>
      <c r="F650" t="str">
        <f t="shared" si="31"/>
        <v>07.02 Sentencias Dictadas por Delito</v>
      </c>
      <c r="G650" t="str">
        <f t="shared" si="32"/>
        <v>07.02.29 Otros</v>
      </c>
      <c r="J650" t="s">
        <v>67</v>
      </c>
      <c r="K650" t="s">
        <v>1576</v>
      </c>
      <c r="L650" t="s">
        <v>194</v>
      </c>
      <c r="M650" t="s">
        <v>2113</v>
      </c>
    </row>
    <row r="651" spans="1:13" x14ac:dyDescent="0.3">
      <c r="A651" t="str">
        <f>_xlfn.XLOOKUP(J651,Sectores[Sector],Sectores[id_Sector],FALSE)</f>
        <v>07</v>
      </c>
      <c r="B651" t="str">
        <f>_xlfn.XLOOKUP(K651,Contenido[Contenido],Contenido[id_contenido])</f>
        <v>07.02</v>
      </c>
      <c r="C651" t="str">
        <f>_xlfn.XLOOKUP(L651,Temas[Tema],Temas[id_Tema],FALSE)</f>
        <v>07.02.29</v>
      </c>
      <c r="E651" t="str">
        <f t="shared" si="30"/>
        <v>07 Delincuencia</v>
      </c>
      <c r="F651" t="str">
        <f t="shared" si="31"/>
        <v>07.02 Sentencias Dictadas por Delito</v>
      </c>
      <c r="G651" t="str">
        <f t="shared" si="32"/>
        <v>07.02.29 Otros</v>
      </c>
      <c r="J651" t="s">
        <v>67</v>
      </c>
      <c r="K651" t="s">
        <v>1576</v>
      </c>
      <c r="L651" t="s">
        <v>194</v>
      </c>
      <c r="M651" t="s">
        <v>2191</v>
      </c>
    </row>
    <row r="652" spans="1:13" x14ac:dyDescent="0.3">
      <c r="A652" t="str">
        <f>_xlfn.XLOOKUP(J652,Sectores[Sector],Sectores[id_Sector],FALSE)</f>
        <v>07</v>
      </c>
      <c r="B652" t="str">
        <f>_xlfn.XLOOKUP(K652,Contenido[Contenido],Contenido[id_contenido])</f>
        <v>07.02</v>
      </c>
      <c r="C652" t="str">
        <f>_xlfn.XLOOKUP(L652,Temas[Tema],Temas[id_Tema],FALSE)</f>
        <v>07.02.29</v>
      </c>
      <c r="E652" t="str">
        <f t="shared" si="30"/>
        <v>07 Delincuencia</v>
      </c>
      <c r="F652" t="str">
        <f t="shared" si="31"/>
        <v>07.02 Sentencias Dictadas por Delito</v>
      </c>
      <c r="G652" t="str">
        <f t="shared" si="32"/>
        <v>07.02.29 Otros</v>
      </c>
      <c r="J652" t="s">
        <v>67</v>
      </c>
      <c r="K652" t="s">
        <v>1576</v>
      </c>
      <c r="L652" t="s">
        <v>194</v>
      </c>
      <c r="M652" t="s">
        <v>2201</v>
      </c>
    </row>
    <row r="653" spans="1:13" x14ac:dyDescent="0.3">
      <c r="A653" t="str">
        <f>_xlfn.XLOOKUP(J653,Sectores[Sector],Sectores[id_Sector],FALSE)</f>
        <v>07</v>
      </c>
      <c r="B653" t="str">
        <f>_xlfn.XLOOKUP(K653,Contenido[Contenido],Contenido[id_contenido])</f>
        <v>07.02</v>
      </c>
      <c r="C653" t="str">
        <f>_xlfn.XLOOKUP(L653,Temas[Tema],Temas[id_Tema],FALSE)</f>
        <v>07.02.29</v>
      </c>
      <c r="E653" t="str">
        <f t="shared" si="30"/>
        <v>07 Delincuencia</v>
      </c>
      <c r="F653" t="str">
        <f t="shared" si="31"/>
        <v>07.02 Sentencias Dictadas por Delito</v>
      </c>
      <c r="G653" t="str">
        <f t="shared" si="32"/>
        <v>07.02.29 Otros</v>
      </c>
      <c r="J653" t="s">
        <v>67</v>
      </c>
      <c r="K653" t="s">
        <v>1576</v>
      </c>
      <c r="L653" t="s">
        <v>194</v>
      </c>
      <c r="M653" t="s">
        <v>2242</v>
      </c>
    </row>
    <row r="654" spans="1:13" x14ac:dyDescent="0.3">
      <c r="A654" t="str">
        <f>_xlfn.XLOOKUP(J654,Sectores[Sector],Sectores[id_Sector],FALSE)</f>
        <v>07</v>
      </c>
      <c r="B654" t="str">
        <f>_xlfn.XLOOKUP(K654,Contenido[Contenido],Contenido[id_contenido])</f>
        <v>07.02</v>
      </c>
      <c r="C654" t="str">
        <f>_xlfn.XLOOKUP(L654,Temas[Tema],Temas[id_Tema],FALSE)</f>
        <v>07.02.29</v>
      </c>
      <c r="E654" t="str">
        <f t="shared" si="30"/>
        <v>07 Delincuencia</v>
      </c>
      <c r="F654" t="str">
        <f t="shared" si="31"/>
        <v>07.02 Sentencias Dictadas por Delito</v>
      </c>
      <c r="G654" t="str">
        <f t="shared" si="32"/>
        <v>07.02.29 Otros</v>
      </c>
      <c r="J654" t="s">
        <v>67</v>
      </c>
      <c r="K654" t="s">
        <v>1576</v>
      </c>
      <c r="L654" t="s">
        <v>194</v>
      </c>
      <c r="M654" t="s">
        <v>2244</v>
      </c>
    </row>
    <row r="655" spans="1:13" x14ac:dyDescent="0.3">
      <c r="A655" t="str">
        <f>_xlfn.XLOOKUP(J655,Sectores[Sector],Sectores[id_Sector],FALSE)</f>
        <v>07</v>
      </c>
      <c r="B655" t="str">
        <f>_xlfn.XLOOKUP(K655,Contenido[Contenido],Contenido[id_contenido])</f>
        <v>07.02</v>
      </c>
      <c r="C655" t="str">
        <f>_xlfn.XLOOKUP(L655,Temas[Tema],Temas[id_Tema],FALSE)</f>
        <v>07.02.29</v>
      </c>
      <c r="E655" t="str">
        <f t="shared" si="30"/>
        <v>07 Delincuencia</v>
      </c>
      <c r="F655" t="str">
        <f t="shared" si="31"/>
        <v>07.02 Sentencias Dictadas por Delito</v>
      </c>
      <c r="G655" t="str">
        <f t="shared" si="32"/>
        <v>07.02.29 Otros</v>
      </c>
      <c r="J655" t="s">
        <v>67</v>
      </c>
      <c r="K655" t="s">
        <v>1576</v>
      </c>
      <c r="L655" t="s">
        <v>194</v>
      </c>
      <c r="M655" t="s">
        <v>2246</v>
      </c>
    </row>
    <row r="656" spans="1:13" x14ac:dyDescent="0.3">
      <c r="A656" t="str">
        <f>_xlfn.XLOOKUP(J656,Sectores[Sector],Sectores[id_Sector],FALSE)</f>
        <v>07</v>
      </c>
      <c r="B656" t="str">
        <f>_xlfn.XLOOKUP(K656,Contenido[Contenido],Contenido[id_contenido])</f>
        <v>07.02</v>
      </c>
      <c r="C656" t="str">
        <f>_xlfn.XLOOKUP(L656,Temas[Tema],Temas[id_Tema],FALSE)</f>
        <v>07.02.29</v>
      </c>
      <c r="E656" t="str">
        <f t="shared" si="30"/>
        <v>07 Delincuencia</v>
      </c>
      <c r="F656" t="str">
        <f t="shared" si="31"/>
        <v>07.02 Sentencias Dictadas por Delito</v>
      </c>
      <c r="G656" t="str">
        <f t="shared" si="32"/>
        <v>07.02.29 Otros</v>
      </c>
      <c r="J656" t="s">
        <v>67</v>
      </c>
      <c r="K656" t="s">
        <v>1576</v>
      </c>
      <c r="L656" t="s">
        <v>194</v>
      </c>
      <c r="M656" t="s">
        <v>2250</v>
      </c>
    </row>
    <row r="657" spans="1:13" x14ac:dyDescent="0.3">
      <c r="A657" t="str">
        <f>_xlfn.XLOOKUP(J657,Sectores[Sector],Sectores[id_Sector],FALSE)</f>
        <v>07</v>
      </c>
      <c r="B657" t="str">
        <f>_xlfn.XLOOKUP(K657,Contenido[Contenido],Contenido[id_contenido])</f>
        <v>07.02</v>
      </c>
      <c r="C657" t="str">
        <f>_xlfn.XLOOKUP(L657,Temas[Tema],Temas[id_Tema],FALSE)</f>
        <v>07.02.29</v>
      </c>
      <c r="E657" t="str">
        <f t="shared" si="30"/>
        <v>07 Delincuencia</v>
      </c>
      <c r="F657" t="str">
        <f t="shared" si="31"/>
        <v>07.02 Sentencias Dictadas por Delito</v>
      </c>
      <c r="G657" t="str">
        <f t="shared" si="32"/>
        <v>07.02.29 Otros</v>
      </c>
      <c r="J657" t="s">
        <v>67</v>
      </c>
      <c r="K657" t="s">
        <v>1576</v>
      </c>
      <c r="L657" t="s">
        <v>194</v>
      </c>
      <c r="M657" t="s">
        <v>2258</v>
      </c>
    </row>
    <row r="658" spans="1:13" x14ac:dyDescent="0.3">
      <c r="A658" t="str">
        <f>_xlfn.XLOOKUP(J658,Sectores[Sector],Sectores[id_Sector],FALSE)</f>
        <v>07</v>
      </c>
      <c r="B658" t="str">
        <f>_xlfn.XLOOKUP(K658,Contenido[Contenido],Contenido[id_contenido])</f>
        <v>07.02</v>
      </c>
      <c r="C658" t="str">
        <f>_xlfn.XLOOKUP(L658,Temas[Tema],Temas[id_Tema],FALSE)</f>
        <v>07.02.29</v>
      </c>
      <c r="E658" t="str">
        <f t="shared" si="30"/>
        <v>07 Delincuencia</v>
      </c>
      <c r="F658" t="str">
        <f t="shared" si="31"/>
        <v>07.02 Sentencias Dictadas por Delito</v>
      </c>
      <c r="G658" t="str">
        <f t="shared" si="32"/>
        <v>07.02.29 Otros</v>
      </c>
      <c r="J658" t="s">
        <v>67</v>
      </c>
      <c r="K658" t="s">
        <v>1576</v>
      </c>
      <c r="L658" t="s">
        <v>194</v>
      </c>
      <c r="M658" t="s">
        <v>2274</v>
      </c>
    </row>
    <row r="659" spans="1:13" x14ac:dyDescent="0.3">
      <c r="A659" t="str">
        <f>_xlfn.XLOOKUP(J659,Sectores[Sector],Sectores[id_Sector],FALSE)</f>
        <v>07</v>
      </c>
      <c r="B659" t="str">
        <f>_xlfn.XLOOKUP(K659,Contenido[Contenido],Contenido[id_contenido])</f>
        <v>07.02</v>
      </c>
      <c r="C659" t="str">
        <f>_xlfn.XLOOKUP(L659,Temas[Tema],Temas[id_Tema],FALSE)</f>
        <v>07.02.29</v>
      </c>
      <c r="E659" t="str">
        <f t="shared" si="30"/>
        <v>07 Delincuencia</v>
      </c>
      <c r="F659" t="str">
        <f t="shared" si="31"/>
        <v>07.02 Sentencias Dictadas por Delito</v>
      </c>
      <c r="G659" t="str">
        <f t="shared" si="32"/>
        <v>07.02.29 Otros</v>
      </c>
      <c r="J659" t="s">
        <v>67</v>
      </c>
      <c r="K659" t="s">
        <v>1576</v>
      </c>
      <c r="L659" t="s">
        <v>194</v>
      </c>
      <c r="M659" t="s">
        <v>2282</v>
      </c>
    </row>
    <row r="660" spans="1:13" x14ac:dyDescent="0.3">
      <c r="A660" t="str">
        <f>_xlfn.XLOOKUP(J660,Sectores[Sector],Sectores[id_Sector],FALSE)</f>
        <v>07</v>
      </c>
      <c r="B660" t="str">
        <f>_xlfn.XLOOKUP(K660,Contenido[Contenido],Contenido[id_contenido])</f>
        <v>07.02</v>
      </c>
      <c r="C660" t="str">
        <f>_xlfn.XLOOKUP(L660,Temas[Tema],Temas[id_Tema],FALSE)</f>
        <v>07.02.29</v>
      </c>
      <c r="E660" t="str">
        <f t="shared" si="30"/>
        <v>07 Delincuencia</v>
      </c>
      <c r="F660" t="str">
        <f t="shared" si="31"/>
        <v>07.02 Sentencias Dictadas por Delito</v>
      </c>
      <c r="G660" t="str">
        <f t="shared" si="32"/>
        <v>07.02.29 Otros</v>
      </c>
      <c r="J660" t="s">
        <v>67</v>
      </c>
      <c r="K660" t="s">
        <v>1576</v>
      </c>
      <c r="L660" t="s">
        <v>194</v>
      </c>
      <c r="M660" t="s">
        <v>2292</v>
      </c>
    </row>
    <row r="661" spans="1:13" x14ac:dyDescent="0.3">
      <c r="A661" t="str">
        <f>_xlfn.XLOOKUP(J661,Sectores[Sector],Sectores[id_Sector],FALSE)</f>
        <v>07</v>
      </c>
      <c r="B661" t="str">
        <f>_xlfn.XLOOKUP(K661,Contenido[Contenido],Contenido[id_contenido])</f>
        <v>07.02</v>
      </c>
      <c r="C661" t="str">
        <f>_xlfn.XLOOKUP(L661,Temas[Tema],Temas[id_Tema],FALSE)</f>
        <v>07.02.29</v>
      </c>
      <c r="E661" t="str">
        <f t="shared" si="30"/>
        <v>07 Delincuencia</v>
      </c>
      <c r="F661" t="str">
        <f t="shared" si="31"/>
        <v>07.02 Sentencias Dictadas por Delito</v>
      </c>
      <c r="G661" t="str">
        <f t="shared" si="32"/>
        <v>07.02.29 Otros</v>
      </c>
      <c r="J661" t="s">
        <v>67</v>
      </c>
      <c r="K661" t="s">
        <v>1576</v>
      </c>
      <c r="L661" t="s">
        <v>194</v>
      </c>
      <c r="M661" t="s">
        <v>2294</v>
      </c>
    </row>
    <row r="662" spans="1:13" x14ac:dyDescent="0.3">
      <c r="A662" t="str">
        <f>_xlfn.XLOOKUP(J662,Sectores[Sector],Sectores[id_Sector],FALSE)</f>
        <v>07</v>
      </c>
      <c r="B662" t="str">
        <f>_xlfn.XLOOKUP(K662,Contenido[Contenido],Contenido[id_contenido])</f>
        <v>07.02</v>
      </c>
      <c r="C662" t="str">
        <f>_xlfn.XLOOKUP(L662,Temas[Tema],Temas[id_Tema],FALSE)</f>
        <v>07.02.29</v>
      </c>
      <c r="E662" t="str">
        <f t="shared" si="30"/>
        <v>07 Delincuencia</v>
      </c>
      <c r="F662" t="str">
        <f t="shared" si="31"/>
        <v>07.02 Sentencias Dictadas por Delito</v>
      </c>
      <c r="G662" t="str">
        <f t="shared" si="32"/>
        <v>07.02.29 Otros</v>
      </c>
      <c r="J662" t="s">
        <v>67</v>
      </c>
      <c r="K662" t="s">
        <v>1576</v>
      </c>
      <c r="L662" t="s">
        <v>194</v>
      </c>
      <c r="M662" t="s">
        <v>2296</v>
      </c>
    </row>
    <row r="663" spans="1:13" x14ac:dyDescent="0.3">
      <c r="A663" t="str">
        <f>_xlfn.XLOOKUP(J663,Sectores[Sector],Sectores[id_Sector],FALSE)</f>
        <v>07</v>
      </c>
      <c r="B663" t="str">
        <f>_xlfn.XLOOKUP(K663,Contenido[Contenido],Contenido[id_contenido])</f>
        <v>07.02</v>
      </c>
      <c r="C663" t="str">
        <f>_xlfn.XLOOKUP(L663,Temas[Tema],Temas[id_Tema],FALSE)</f>
        <v>07.02.29</v>
      </c>
      <c r="E663" t="str">
        <f t="shared" si="30"/>
        <v>07 Delincuencia</v>
      </c>
      <c r="F663" t="str">
        <f t="shared" si="31"/>
        <v>07.02 Sentencias Dictadas por Delito</v>
      </c>
      <c r="G663" t="str">
        <f t="shared" si="32"/>
        <v>07.02.29 Otros</v>
      </c>
      <c r="J663" t="s">
        <v>67</v>
      </c>
      <c r="K663" t="s">
        <v>1576</v>
      </c>
      <c r="L663" t="s">
        <v>194</v>
      </c>
      <c r="M663" t="s">
        <v>2324</v>
      </c>
    </row>
    <row r="664" spans="1:13" x14ac:dyDescent="0.3">
      <c r="A664" t="str">
        <f>_xlfn.XLOOKUP(J664,Sectores[Sector],Sectores[id_Sector],FALSE)</f>
        <v>07</v>
      </c>
      <c r="B664" t="str">
        <f>_xlfn.XLOOKUP(K664,Contenido[Contenido],Contenido[id_contenido])</f>
        <v>07.02</v>
      </c>
      <c r="C664" t="str">
        <f>_xlfn.XLOOKUP(L664,Temas[Tema],Temas[id_Tema],FALSE)</f>
        <v>07.02.29</v>
      </c>
      <c r="E664" t="str">
        <f t="shared" si="30"/>
        <v>07 Delincuencia</v>
      </c>
      <c r="F664" t="str">
        <f t="shared" si="31"/>
        <v>07.02 Sentencias Dictadas por Delito</v>
      </c>
      <c r="G664" t="str">
        <f t="shared" si="32"/>
        <v>07.02.29 Otros</v>
      </c>
      <c r="J664" t="s">
        <v>67</v>
      </c>
      <c r="K664" t="s">
        <v>1576</v>
      </c>
      <c r="L664" t="s">
        <v>194</v>
      </c>
      <c r="M664" t="s">
        <v>2326</v>
      </c>
    </row>
    <row r="665" spans="1:13" x14ac:dyDescent="0.3">
      <c r="A665" t="str">
        <f>_xlfn.XLOOKUP(J665,Sectores[Sector],Sectores[id_Sector],FALSE)</f>
        <v>07</v>
      </c>
      <c r="B665" t="str">
        <f>_xlfn.XLOOKUP(K665,Contenido[Contenido],Contenido[id_contenido])</f>
        <v>07.03</v>
      </c>
      <c r="C665" t="str">
        <f>_xlfn.XLOOKUP(L665,Temas[Tema],Temas[id_Tema],FALSE)</f>
        <v>07.03.01</v>
      </c>
      <c r="E665" t="str">
        <f t="shared" si="30"/>
        <v>07 Delincuencia</v>
      </c>
      <c r="F665" t="str">
        <f t="shared" si="31"/>
        <v>07.03 Sentencias Dictadas por Tipo de Delito</v>
      </c>
      <c r="G665" t="str">
        <f t="shared" si="32"/>
        <v>07.03.01 Tipo de Delito</v>
      </c>
      <c r="J665" t="s">
        <v>67</v>
      </c>
      <c r="K665" t="s">
        <v>2536</v>
      </c>
      <c r="L665" t="s">
        <v>2537</v>
      </c>
      <c r="M665" t="s">
        <v>1634</v>
      </c>
    </row>
    <row r="666" spans="1:13" x14ac:dyDescent="0.3">
      <c r="A666" t="str">
        <f>_xlfn.XLOOKUP(J666,Sectores[Sector],Sectores[id_Sector],FALSE)</f>
        <v>07</v>
      </c>
      <c r="B666" t="str">
        <f>_xlfn.XLOOKUP(K666,Contenido[Contenido],Contenido[id_contenido])</f>
        <v>07.03</v>
      </c>
      <c r="C666" t="str">
        <f>_xlfn.XLOOKUP(L666,Temas[Tema],Temas[id_Tema],FALSE)</f>
        <v>07.03.01</v>
      </c>
      <c r="E666" t="str">
        <f t="shared" si="30"/>
        <v>07 Delincuencia</v>
      </c>
      <c r="F666" t="str">
        <f t="shared" si="31"/>
        <v>07.03 Sentencias Dictadas por Tipo de Delito</v>
      </c>
      <c r="G666" t="str">
        <f t="shared" si="32"/>
        <v>07.03.01 Tipo de Delito</v>
      </c>
      <c r="J666" t="s">
        <v>67</v>
      </c>
      <c r="K666" t="s">
        <v>2536</v>
      </c>
      <c r="L666" t="s">
        <v>2537</v>
      </c>
      <c r="M666" t="s">
        <v>1698</v>
      </c>
    </row>
    <row r="667" spans="1:13" x14ac:dyDescent="0.3">
      <c r="A667" t="str">
        <f>_xlfn.XLOOKUP(J667,Sectores[Sector],Sectores[id_Sector],FALSE)</f>
        <v>07</v>
      </c>
      <c r="B667" t="str">
        <f>_xlfn.XLOOKUP(K667,Contenido[Contenido],Contenido[id_contenido])</f>
        <v>07.03</v>
      </c>
      <c r="C667" t="str">
        <f>_xlfn.XLOOKUP(L667,Temas[Tema],Temas[id_Tema],FALSE)</f>
        <v>07.03.01</v>
      </c>
      <c r="E667" t="str">
        <f t="shared" si="30"/>
        <v>07 Delincuencia</v>
      </c>
      <c r="F667" t="str">
        <f t="shared" si="31"/>
        <v>07.03 Sentencias Dictadas por Tipo de Delito</v>
      </c>
      <c r="G667" t="str">
        <f t="shared" si="32"/>
        <v>07.03.01 Tipo de Delito</v>
      </c>
      <c r="J667" t="s">
        <v>67</v>
      </c>
      <c r="K667" t="s">
        <v>2536</v>
      </c>
      <c r="L667" t="s">
        <v>2537</v>
      </c>
      <c r="M667" t="s">
        <v>1621</v>
      </c>
    </row>
    <row r="668" spans="1:13" x14ac:dyDescent="0.3">
      <c r="A668" t="str">
        <f>_xlfn.XLOOKUP(J668,Sectores[Sector],Sectores[id_Sector],FALSE)</f>
        <v>07</v>
      </c>
      <c r="B668" t="str">
        <f>_xlfn.XLOOKUP(K668,Contenido[Contenido],Contenido[id_contenido])</f>
        <v>07.03</v>
      </c>
      <c r="C668" t="str">
        <f>_xlfn.XLOOKUP(L668,Temas[Tema],Temas[id_Tema],FALSE)</f>
        <v>07.03.01</v>
      </c>
      <c r="E668" t="str">
        <f t="shared" si="30"/>
        <v>07 Delincuencia</v>
      </c>
      <c r="F668" t="str">
        <f t="shared" si="31"/>
        <v>07.03 Sentencias Dictadas por Tipo de Delito</v>
      </c>
      <c r="G668" t="str">
        <f t="shared" si="32"/>
        <v>07.03.01 Tipo de Delito</v>
      </c>
      <c r="J668" t="s">
        <v>67</v>
      </c>
      <c r="K668" t="s">
        <v>2536</v>
      </c>
      <c r="L668" t="s">
        <v>2537</v>
      </c>
      <c r="M668" t="s">
        <v>1717</v>
      </c>
    </row>
    <row r="669" spans="1:13" x14ac:dyDescent="0.3">
      <c r="A669" t="str">
        <f>_xlfn.XLOOKUP(J669,Sectores[Sector],Sectores[id_Sector],FALSE)</f>
        <v>07</v>
      </c>
      <c r="B669" t="str">
        <f>_xlfn.XLOOKUP(K669,Contenido[Contenido],Contenido[id_contenido])</f>
        <v>07.03</v>
      </c>
      <c r="C669" t="str">
        <f>_xlfn.XLOOKUP(L669,Temas[Tema],Temas[id_Tema],FALSE)</f>
        <v>07.03.01</v>
      </c>
      <c r="E669" t="str">
        <f t="shared" si="30"/>
        <v>07 Delincuencia</v>
      </c>
      <c r="F669" t="str">
        <f t="shared" si="31"/>
        <v>07.03 Sentencias Dictadas por Tipo de Delito</v>
      </c>
      <c r="G669" t="str">
        <f t="shared" si="32"/>
        <v>07.03.01 Tipo de Delito</v>
      </c>
      <c r="J669" t="s">
        <v>67</v>
      </c>
      <c r="K669" t="s">
        <v>2536</v>
      </c>
      <c r="L669" t="s">
        <v>2537</v>
      </c>
      <c r="M669" t="s">
        <v>1720</v>
      </c>
    </row>
    <row r="670" spans="1:13" x14ac:dyDescent="0.3">
      <c r="A670" t="str">
        <f>_xlfn.XLOOKUP(J670,Sectores[Sector],Sectores[id_Sector],FALSE)</f>
        <v>07</v>
      </c>
      <c r="B670" t="str">
        <f>_xlfn.XLOOKUP(K670,Contenido[Contenido],Contenido[id_contenido])</f>
        <v>07.03</v>
      </c>
      <c r="C670" t="str">
        <f>_xlfn.XLOOKUP(L670,Temas[Tema],Temas[id_Tema],FALSE)</f>
        <v>07.03.01</v>
      </c>
      <c r="E670" t="str">
        <f t="shared" si="30"/>
        <v>07 Delincuencia</v>
      </c>
      <c r="F670" t="str">
        <f t="shared" si="31"/>
        <v>07.03 Sentencias Dictadas por Tipo de Delito</v>
      </c>
      <c r="G670" t="str">
        <f t="shared" si="32"/>
        <v>07.03.01 Tipo de Delito</v>
      </c>
      <c r="J670" t="s">
        <v>67</v>
      </c>
      <c r="K670" t="s">
        <v>2536</v>
      </c>
      <c r="L670" t="s">
        <v>2537</v>
      </c>
      <c r="M670" t="s">
        <v>1588</v>
      </c>
    </row>
    <row r="671" spans="1:13" x14ac:dyDescent="0.3">
      <c r="A671" t="str">
        <f>_xlfn.XLOOKUP(J671,Sectores[Sector],Sectores[id_Sector],FALSE)</f>
        <v>07</v>
      </c>
      <c r="B671" t="str">
        <f>_xlfn.XLOOKUP(K671,Contenido[Contenido],Contenido[id_contenido])</f>
        <v>07.03</v>
      </c>
      <c r="C671" t="str">
        <f>_xlfn.XLOOKUP(L671,Temas[Tema],Temas[id_Tema],FALSE)</f>
        <v>07.03.01</v>
      </c>
      <c r="E671" t="str">
        <f t="shared" si="30"/>
        <v>07 Delincuencia</v>
      </c>
      <c r="F671" t="str">
        <f t="shared" si="31"/>
        <v>07.03 Sentencias Dictadas por Tipo de Delito</v>
      </c>
      <c r="G671" t="str">
        <f t="shared" si="32"/>
        <v>07.03.01 Tipo de Delito</v>
      </c>
      <c r="J671" t="s">
        <v>67</v>
      </c>
      <c r="K671" t="s">
        <v>2536</v>
      </c>
      <c r="L671" t="s">
        <v>2537</v>
      </c>
      <c r="M671" t="s">
        <v>1647</v>
      </c>
    </row>
    <row r="672" spans="1:13" x14ac:dyDescent="0.3">
      <c r="A672" t="str">
        <f>_xlfn.XLOOKUP(J672,Sectores[Sector],Sectores[id_Sector],FALSE)</f>
        <v>07</v>
      </c>
      <c r="B672" t="str">
        <f>_xlfn.XLOOKUP(K672,Contenido[Contenido],Contenido[id_contenido])</f>
        <v>07.03</v>
      </c>
      <c r="C672" t="str">
        <f>_xlfn.XLOOKUP(L672,Temas[Tema],Temas[id_Tema],FALSE)</f>
        <v>07.03.01</v>
      </c>
      <c r="E672" t="str">
        <f t="shared" si="30"/>
        <v>07 Delincuencia</v>
      </c>
      <c r="F672" t="str">
        <f t="shared" si="31"/>
        <v>07.03 Sentencias Dictadas por Tipo de Delito</v>
      </c>
      <c r="G672" t="str">
        <f t="shared" si="32"/>
        <v>07.03.01 Tipo de Delito</v>
      </c>
      <c r="J672" t="s">
        <v>67</v>
      </c>
      <c r="K672" t="s">
        <v>2536</v>
      </c>
      <c r="L672" t="s">
        <v>2537</v>
      </c>
      <c r="M672" t="s">
        <v>2205</v>
      </c>
    </row>
    <row r="673" spans="1:13" x14ac:dyDescent="0.3">
      <c r="A673" t="str">
        <f>_xlfn.XLOOKUP(J673,Sectores[Sector],Sectores[id_Sector],FALSE)</f>
        <v>07</v>
      </c>
      <c r="B673" t="str">
        <f>_xlfn.XLOOKUP(K673,Contenido[Contenido],Contenido[id_contenido])</f>
        <v>07.03</v>
      </c>
      <c r="C673" t="str">
        <f>_xlfn.XLOOKUP(L673,Temas[Tema],Temas[id_Tema],FALSE)</f>
        <v>07.03.01</v>
      </c>
      <c r="E673" t="str">
        <f t="shared" si="30"/>
        <v>07 Delincuencia</v>
      </c>
      <c r="F673" t="str">
        <f t="shared" si="31"/>
        <v>07.03 Sentencias Dictadas por Tipo de Delito</v>
      </c>
      <c r="G673" t="str">
        <f t="shared" si="32"/>
        <v>07.03.01 Tipo de Delito</v>
      </c>
      <c r="J673" t="s">
        <v>67</v>
      </c>
      <c r="K673" t="s">
        <v>2536</v>
      </c>
      <c r="L673" t="s">
        <v>2537</v>
      </c>
      <c r="M673" t="s">
        <v>1957</v>
      </c>
    </row>
    <row r="674" spans="1:13" x14ac:dyDescent="0.3">
      <c r="A674" t="str">
        <f>_xlfn.XLOOKUP(J674,Sectores[Sector],Sectores[id_Sector],FALSE)</f>
        <v>07</v>
      </c>
      <c r="B674" t="str">
        <f>_xlfn.XLOOKUP(K674,Contenido[Contenido],Contenido[id_contenido])</f>
        <v>07.03</v>
      </c>
      <c r="C674" t="str">
        <f>_xlfn.XLOOKUP(L674,Temas[Tema],Temas[id_Tema],FALSE)</f>
        <v>07.03.01</v>
      </c>
      <c r="E674" t="str">
        <f t="shared" si="30"/>
        <v>07 Delincuencia</v>
      </c>
      <c r="F674" t="str">
        <f t="shared" si="31"/>
        <v>07.03 Sentencias Dictadas por Tipo de Delito</v>
      </c>
      <c r="G674" t="str">
        <f t="shared" si="32"/>
        <v>07.03.01 Tipo de Delito</v>
      </c>
      <c r="J674" t="s">
        <v>67</v>
      </c>
      <c r="K674" t="s">
        <v>2536</v>
      </c>
      <c r="L674" t="s">
        <v>2537</v>
      </c>
      <c r="M674" t="s">
        <v>1626</v>
      </c>
    </row>
    <row r="675" spans="1:13" x14ac:dyDescent="0.3">
      <c r="A675" t="str">
        <f>_xlfn.XLOOKUP(J675,Sectores[Sector],Sectores[id_Sector],FALSE)</f>
        <v>07</v>
      </c>
      <c r="B675" t="str">
        <f>_xlfn.XLOOKUP(K675,Contenido[Contenido],Contenido[id_contenido])</f>
        <v>07.03</v>
      </c>
      <c r="C675" t="str">
        <f>_xlfn.XLOOKUP(L675,Temas[Tema],Temas[id_Tema],FALSE)</f>
        <v>07.03.01</v>
      </c>
      <c r="E675" t="str">
        <f t="shared" si="30"/>
        <v>07 Delincuencia</v>
      </c>
      <c r="F675" t="str">
        <f t="shared" si="31"/>
        <v>07.03 Sentencias Dictadas por Tipo de Delito</v>
      </c>
      <c r="G675" t="str">
        <f t="shared" si="32"/>
        <v>07.03.01 Tipo de Delito</v>
      </c>
      <c r="J675" t="s">
        <v>67</v>
      </c>
      <c r="K675" t="s">
        <v>2536</v>
      </c>
      <c r="L675" t="s">
        <v>2537</v>
      </c>
      <c r="M675" t="s">
        <v>1591</v>
      </c>
    </row>
    <row r="676" spans="1:13" x14ac:dyDescent="0.3">
      <c r="A676" t="str">
        <f>_xlfn.XLOOKUP(J676,Sectores[Sector],Sectores[id_Sector],FALSE)</f>
        <v>07</v>
      </c>
      <c r="B676" t="str">
        <f>_xlfn.XLOOKUP(K676,Contenido[Contenido],Contenido[id_contenido])</f>
        <v>07.03</v>
      </c>
      <c r="C676" t="str">
        <f>_xlfn.XLOOKUP(L676,Temas[Tema],Temas[id_Tema],FALSE)</f>
        <v>07.03.01</v>
      </c>
      <c r="E676" t="str">
        <f t="shared" si="30"/>
        <v>07 Delincuencia</v>
      </c>
      <c r="F676" t="str">
        <f t="shared" si="31"/>
        <v>07.03 Sentencias Dictadas por Tipo de Delito</v>
      </c>
      <c r="G676" t="str">
        <f t="shared" si="32"/>
        <v>07.03.01 Tipo de Delito</v>
      </c>
      <c r="J676" t="s">
        <v>67</v>
      </c>
      <c r="K676" t="s">
        <v>2536</v>
      </c>
      <c r="L676" t="s">
        <v>2537</v>
      </c>
      <c r="M676" t="s">
        <v>1798</v>
      </c>
    </row>
    <row r="677" spans="1:13" x14ac:dyDescent="0.3">
      <c r="A677" t="str">
        <f>_xlfn.XLOOKUP(J677,Sectores[Sector],Sectores[id_Sector],FALSE)</f>
        <v>07</v>
      </c>
      <c r="B677" t="str">
        <f>_xlfn.XLOOKUP(K677,Contenido[Contenido],Contenido[id_contenido])</f>
        <v>07.03</v>
      </c>
      <c r="C677" t="str">
        <f>_xlfn.XLOOKUP(L677,Temas[Tema],Temas[id_Tema],FALSE)</f>
        <v>07.03.01</v>
      </c>
      <c r="E677" t="str">
        <f t="shared" si="30"/>
        <v>07 Delincuencia</v>
      </c>
      <c r="F677" t="str">
        <f t="shared" si="31"/>
        <v>07.03 Sentencias Dictadas por Tipo de Delito</v>
      </c>
      <c r="G677" t="str">
        <f t="shared" si="32"/>
        <v>07.03.01 Tipo de Delito</v>
      </c>
      <c r="J677" t="s">
        <v>67</v>
      </c>
      <c r="K677" t="s">
        <v>2536</v>
      </c>
      <c r="L677" t="s">
        <v>2537</v>
      </c>
      <c r="M677" t="s">
        <v>1919</v>
      </c>
    </row>
    <row r="678" spans="1:13" x14ac:dyDescent="0.3">
      <c r="A678" t="str">
        <f>_xlfn.XLOOKUP(J678,Sectores[Sector],Sectores[id_Sector],FALSE)</f>
        <v>07</v>
      </c>
      <c r="B678" t="str">
        <f>_xlfn.XLOOKUP(K678,Contenido[Contenido],Contenido[id_contenido])</f>
        <v>07.03</v>
      </c>
      <c r="C678" t="str">
        <f>_xlfn.XLOOKUP(L678,Temas[Tema],Temas[id_Tema],FALSE)</f>
        <v>07.03.01</v>
      </c>
      <c r="E678" t="str">
        <f t="shared" si="30"/>
        <v>07 Delincuencia</v>
      </c>
      <c r="F678" t="str">
        <f t="shared" si="31"/>
        <v>07.03 Sentencias Dictadas por Tipo de Delito</v>
      </c>
      <c r="G678" t="str">
        <f t="shared" si="32"/>
        <v>07.03.01 Tipo de Delito</v>
      </c>
      <c r="J678" t="s">
        <v>67</v>
      </c>
      <c r="K678" t="s">
        <v>2536</v>
      </c>
      <c r="L678" t="s">
        <v>2537</v>
      </c>
      <c r="M678" t="s">
        <v>1594</v>
      </c>
    </row>
    <row r="679" spans="1:13" x14ac:dyDescent="0.3">
      <c r="A679" t="str">
        <f>_xlfn.XLOOKUP(J679,Sectores[Sector],Sectores[id_Sector],FALSE)</f>
        <v>07</v>
      </c>
      <c r="B679" t="str">
        <f>_xlfn.XLOOKUP(K679,Contenido[Contenido],Contenido[id_contenido])</f>
        <v>07.03</v>
      </c>
      <c r="C679" t="str">
        <f>_xlfn.XLOOKUP(L679,Temas[Tema],Temas[id_Tema],FALSE)</f>
        <v>07.03.01</v>
      </c>
      <c r="E679" t="str">
        <f t="shared" si="30"/>
        <v>07 Delincuencia</v>
      </c>
      <c r="F679" t="str">
        <f t="shared" si="31"/>
        <v>07.03 Sentencias Dictadas por Tipo de Delito</v>
      </c>
      <c r="G679" t="str">
        <f t="shared" si="32"/>
        <v>07.03.01 Tipo de Delito</v>
      </c>
      <c r="J679" t="s">
        <v>67</v>
      </c>
      <c r="K679" t="s">
        <v>2536</v>
      </c>
      <c r="L679" t="s">
        <v>2537</v>
      </c>
      <c r="M679" t="s">
        <v>1581</v>
      </c>
    </row>
    <row r="680" spans="1:13" x14ac:dyDescent="0.3">
      <c r="A680" t="str">
        <f>_xlfn.XLOOKUP(J680,Sectores[Sector],Sectores[id_Sector],FALSE)</f>
        <v>07</v>
      </c>
      <c r="B680" t="str">
        <f>_xlfn.XLOOKUP(K680,Contenido[Contenido],Contenido[id_contenido])</f>
        <v>07.03</v>
      </c>
      <c r="C680" t="str">
        <f>_xlfn.XLOOKUP(L680,Temas[Tema],Temas[id_Tema],FALSE)</f>
        <v>07.03.01</v>
      </c>
      <c r="E680" t="str">
        <f t="shared" si="30"/>
        <v>07 Delincuencia</v>
      </c>
      <c r="F680" t="str">
        <f t="shared" si="31"/>
        <v>07.03 Sentencias Dictadas por Tipo de Delito</v>
      </c>
      <c r="G680" t="str">
        <f t="shared" si="32"/>
        <v>07.03.01 Tipo de Delito</v>
      </c>
      <c r="J680" t="s">
        <v>67</v>
      </c>
      <c r="K680" t="s">
        <v>2536</v>
      </c>
      <c r="L680" t="s">
        <v>2537</v>
      </c>
      <c r="M680" t="s">
        <v>1577</v>
      </c>
    </row>
    <row r="681" spans="1:13" x14ac:dyDescent="0.3">
      <c r="A681" t="str">
        <f>_xlfn.XLOOKUP(J681,Sectores[Sector],Sectores[id_Sector],FALSE)</f>
        <v>07</v>
      </c>
      <c r="B681" t="str">
        <f>_xlfn.XLOOKUP(K681,Contenido[Contenido],Contenido[id_contenido])</f>
        <v>07.03</v>
      </c>
      <c r="C681" t="str">
        <f>_xlfn.XLOOKUP(L681,Temas[Tema],Temas[id_Tema],FALSE)</f>
        <v>07.03.01</v>
      </c>
      <c r="E681" t="str">
        <f t="shared" si="30"/>
        <v>07 Delincuencia</v>
      </c>
      <c r="F681" t="str">
        <f t="shared" si="31"/>
        <v>07.03 Sentencias Dictadas por Tipo de Delito</v>
      </c>
      <c r="G681" t="str">
        <f t="shared" si="32"/>
        <v>07.03.01 Tipo de Delito</v>
      </c>
      <c r="J681" t="s">
        <v>67</v>
      </c>
      <c r="K681" t="s">
        <v>2536</v>
      </c>
      <c r="L681" t="s">
        <v>2537</v>
      </c>
      <c r="M681" t="s">
        <v>1743</v>
      </c>
    </row>
    <row r="682" spans="1:13" x14ac:dyDescent="0.3">
      <c r="A682" t="str">
        <f>_xlfn.XLOOKUP(J682,Sectores[Sector],Sectores[id_Sector],FALSE)</f>
        <v>07</v>
      </c>
      <c r="B682" t="str">
        <f>_xlfn.XLOOKUP(K682,Contenido[Contenido],Contenido[id_contenido])</f>
        <v>07.03</v>
      </c>
      <c r="C682" t="str">
        <f>_xlfn.XLOOKUP(L682,Temas[Tema],Temas[id_Tema],FALSE)</f>
        <v>07.03.01</v>
      </c>
      <c r="E682" t="str">
        <f t="shared" si="30"/>
        <v>07 Delincuencia</v>
      </c>
      <c r="F682" t="str">
        <f t="shared" si="31"/>
        <v>07.03 Sentencias Dictadas por Tipo de Delito</v>
      </c>
      <c r="G682" t="str">
        <f t="shared" si="32"/>
        <v>07.03.01 Tipo de Delito</v>
      </c>
      <c r="J682" t="s">
        <v>67</v>
      </c>
      <c r="K682" t="s">
        <v>2536</v>
      </c>
      <c r="L682" t="s">
        <v>2537</v>
      </c>
      <c r="M682" t="s">
        <v>1601</v>
      </c>
    </row>
    <row r="683" spans="1:13" x14ac:dyDescent="0.3">
      <c r="A683" t="str">
        <f>_xlfn.XLOOKUP(J683,Sectores[Sector],Sectores[id_Sector],FALSE)</f>
        <v>07</v>
      </c>
      <c r="B683" t="str">
        <f>_xlfn.XLOOKUP(K683,Contenido[Contenido],Contenido[id_contenido])</f>
        <v>07.03</v>
      </c>
      <c r="C683" t="str">
        <f>_xlfn.XLOOKUP(L683,Temas[Tema],Temas[id_Tema],FALSE)</f>
        <v>07.03.01</v>
      </c>
      <c r="E683" t="str">
        <f t="shared" si="30"/>
        <v>07 Delincuencia</v>
      </c>
      <c r="F683" t="str">
        <f t="shared" si="31"/>
        <v>07.03 Sentencias Dictadas por Tipo de Delito</v>
      </c>
      <c r="G683" t="str">
        <f t="shared" si="32"/>
        <v>07.03.01 Tipo de Delito</v>
      </c>
      <c r="J683" t="s">
        <v>67</v>
      </c>
      <c r="K683" t="s">
        <v>2536</v>
      </c>
      <c r="L683" t="s">
        <v>2537</v>
      </c>
      <c r="M683" t="s">
        <v>2071</v>
      </c>
    </row>
    <row r="684" spans="1:13" x14ac:dyDescent="0.3">
      <c r="A684" t="str">
        <f>_xlfn.XLOOKUP(J684,Sectores[Sector],Sectores[id_Sector],FALSE)</f>
        <v>07</v>
      </c>
      <c r="B684" t="str">
        <f>_xlfn.XLOOKUP(K684,Contenido[Contenido],Contenido[id_contenido])</f>
        <v>07.03</v>
      </c>
      <c r="C684" t="str">
        <f>_xlfn.XLOOKUP(L684,Temas[Tema],Temas[id_Tema],FALSE)</f>
        <v>07.03.01</v>
      </c>
      <c r="E684" t="str">
        <f t="shared" si="30"/>
        <v>07 Delincuencia</v>
      </c>
      <c r="F684" t="str">
        <f t="shared" si="31"/>
        <v>07.03 Sentencias Dictadas por Tipo de Delito</v>
      </c>
      <c r="G684" t="str">
        <f t="shared" si="32"/>
        <v>07.03.01 Tipo de Delito</v>
      </c>
      <c r="J684" t="s">
        <v>67</v>
      </c>
      <c r="K684" t="s">
        <v>2536</v>
      </c>
      <c r="L684" t="s">
        <v>2537</v>
      </c>
      <c r="M684" t="s">
        <v>1870</v>
      </c>
    </row>
    <row r="685" spans="1:13" x14ac:dyDescent="0.3">
      <c r="A685" t="str">
        <f>_xlfn.XLOOKUP(J685,Sectores[Sector],Sectores[id_Sector],FALSE)</f>
        <v>07</v>
      </c>
      <c r="B685" t="str">
        <f>_xlfn.XLOOKUP(K685,Contenido[Contenido],Contenido[id_contenido])</f>
        <v>07.03</v>
      </c>
      <c r="C685" t="str">
        <f>_xlfn.XLOOKUP(L685,Temas[Tema],Temas[id_Tema],FALSE)</f>
        <v>07.03.01</v>
      </c>
      <c r="E685" t="str">
        <f t="shared" si="30"/>
        <v>07 Delincuencia</v>
      </c>
      <c r="F685" t="str">
        <f t="shared" si="31"/>
        <v>07.03 Sentencias Dictadas por Tipo de Delito</v>
      </c>
      <c r="G685" t="str">
        <f t="shared" si="32"/>
        <v>07.03.01 Tipo de Delito</v>
      </c>
      <c r="J685" t="s">
        <v>67</v>
      </c>
      <c r="K685" t="s">
        <v>2536</v>
      </c>
      <c r="L685" t="s">
        <v>2537</v>
      </c>
      <c r="M685" t="s">
        <v>2084</v>
      </c>
    </row>
    <row r="686" spans="1:13" x14ac:dyDescent="0.3">
      <c r="A686" t="str">
        <f>_xlfn.XLOOKUP(J686,Sectores[Sector],Sectores[id_Sector],FALSE)</f>
        <v>07</v>
      </c>
      <c r="B686" t="str">
        <f>_xlfn.XLOOKUP(K686,Contenido[Contenido],Contenido[id_contenido])</f>
        <v>07.03</v>
      </c>
      <c r="C686" t="str">
        <f>_xlfn.XLOOKUP(L686,Temas[Tema],Temas[id_Tema],FALSE)</f>
        <v>07.03.01</v>
      </c>
      <c r="E686" t="str">
        <f t="shared" si="30"/>
        <v>07 Delincuencia</v>
      </c>
      <c r="F686" t="str">
        <f t="shared" si="31"/>
        <v>07.03 Sentencias Dictadas por Tipo de Delito</v>
      </c>
      <c r="G686" t="str">
        <f t="shared" si="32"/>
        <v>07.03.01 Tipo de Delito</v>
      </c>
      <c r="J686" t="s">
        <v>67</v>
      </c>
      <c r="K686" t="s">
        <v>2536</v>
      </c>
      <c r="L686" t="s">
        <v>2537</v>
      </c>
      <c r="M686" t="s">
        <v>1847</v>
      </c>
    </row>
    <row r="687" spans="1:13" x14ac:dyDescent="0.3">
      <c r="A687" t="str">
        <f>_xlfn.XLOOKUP(J687,Sectores[Sector],Sectores[id_Sector],FALSE)</f>
        <v>07</v>
      </c>
      <c r="B687" t="str">
        <f>_xlfn.XLOOKUP(K687,Contenido[Contenido],Contenido[id_contenido])</f>
        <v>07.03</v>
      </c>
      <c r="C687" t="str">
        <f>_xlfn.XLOOKUP(L687,Temas[Tema],Temas[id_Tema],FALSE)</f>
        <v>07.03.01</v>
      </c>
      <c r="E687" t="str">
        <f t="shared" si="30"/>
        <v>07 Delincuencia</v>
      </c>
      <c r="F687" t="str">
        <f t="shared" si="31"/>
        <v>07.03 Sentencias Dictadas por Tipo de Delito</v>
      </c>
      <c r="G687" t="str">
        <f t="shared" si="32"/>
        <v>07.03.01 Tipo de Delito</v>
      </c>
      <c r="J687" t="s">
        <v>67</v>
      </c>
      <c r="K687" t="s">
        <v>2536</v>
      </c>
      <c r="L687" t="s">
        <v>2537</v>
      </c>
      <c r="M687" t="s">
        <v>1954</v>
      </c>
    </row>
    <row r="688" spans="1:13" x14ac:dyDescent="0.3">
      <c r="A688" t="str">
        <f>_xlfn.XLOOKUP(J688,Sectores[Sector],Sectores[id_Sector],FALSE)</f>
        <v>07</v>
      </c>
      <c r="B688" t="str">
        <f>_xlfn.XLOOKUP(K688,Contenido[Contenido],Contenido[id_contenido])</f>
        <v>07.03</v>
      </c>
      <c r="C688" t="str">
        <f>_xlfn.XLOOKUP(L688,Temas[Tema],Temas[id_Tema],FALSE)</f>
        <v>07.03.01</v>
      </c>
      <c r="E688" t="str">
        <f t="shared" si="30"/>
        <v>07 Delincuencia</v>
      </c>
      <c r="F688" t="str">
        <f t="shared" si="31"/>
        <v>07.03 Sentencias Dictadas por Tipo de Delito</v>
      </c>
      <c r="G688" t="str">
        <f t="shared" si="32"/>
        <v>07.03.01 Tipo de Delito</v>
      </c>
      <c r="J688" t="s">
        <v>67</v>
      </c>
      <c r="K688" t="s">
        <v>2536</v>
      </c>
      <c r="L688" t="s">
        <v>2537</v>
      </c>
      <c r="M688" t="s">
        <v>1604</v>
      </c>
    </row>
    <row r="689" spans="1:13" x14ac:dyDescent="0.3">
      <c r="A689" t="str">
        <f>_xlfn.XLOOKUP(J689,Sectores[Sector],Sectores[id_Sector],FALSE)</f>
        <v>07</v>
      </c>
      <c r="B689" t="str">
        <f>_xlfn.XLOOKUP(K689,Contenido[Contenido],Contenido[id_contenido])</f>
        <v>07.03</v>
      </c>
      <c r="C689" t="str">
        <f>_xlfn.XLOOKUP(L689,Temas[Tema],Temas[id_Tema],FALSE)</f>
        <v>07.03.01</v>
      </c>
      <c r="E689" t="str">
        <f t="shared" si="30"/>
        <v>07 Delincuencia</v>
      </c>
      <c r="F689" t="str">
        <f t="shared" si="31"/>
        <v>07.03 Sentencias Dictadas por Tipo de Delito</v>
      </c>
      <c r="G689" t="str">
        <f t="shared" si="32"/>
        <v>07.03.01 Tipo de Delito</v>
      </c>
      <c r="J689" t="s">
        <v>67</v>
      </c>
      <c r="K689" t="s">
        <v>2536</v>
      </c>
      <c r="L689" t="s">
        <v>2537</v>
      </c>
      <c r="M689" t="s">
        <v>1750</v>
      </c>
    </row>
    <row r="690" spans="1:13" x14ac:dyDescent="0.3">
      <c r="A690" t="str">
        <f>_xlfn.XLOOKUP(J690,Sectores[Sector],Sectores[id_Sector],FALSE)</f>
        <v>07</v>
      </c>
      <c r="B690" t="str">
        <f>_xlfn.XLOOKUP(K690,Contenido[Contenido],Contenido[id_contenido])</f>
        <v>07.03</v>
      </c>
      <c r="C690" t="str">
        <f>_xlfn.XLOOKUP(L690,Temas[Tema],Temas[id_Tema],FALSE)</f>
        <v>07.03.01</v>
      </c>
      <c r="E690" t="str">
        <f t="shared" si="30"/>
        <v>07 Delincuencia</v>
      </c>
      <c r="F690" t="str">
        <f t="shared" si="31"/>
        <v>07.03 Sentencias Dictadas por Tipo de Delito</v>
      </c>
      <c r="G690" t="str">
        <f t="shared" si="32"/>
        <v>07.03.01 Tipo de Delito</v>
      </c>
      <c r="J690" t="s">
        <v>67</v>
      </c>
      <c r="K690" t="s">
        <v>2536</v>
      </c>
      <c r="L690" t="s">
        <v>2537</v>
      </c>
      <c r="M690" t="s">
        <v>2159</v>
      </c>
    </row>
    <row r="691" spans="1:13" x14ac:dyDescent="0.3">
      <c r="A691" t="str">
        <f>_xlfn.XLOOKUP(J691,Sectores[Sector],Sectores[id_Sector],FALSE)</f>
        <v>07</v>
      </c>
      <c r="B691" t="str">
        <f>_xlfn.XLOOKUP(K691,Contenido[Contenido],Contenido[id_contenido])</f>
        <v>07.03</v>
      </c>
      <c r="C691" t="str">
        <f>_xlfn.XLOOKUP(L691,Temas[Tema],Temas[id_Tema],FALSE)</f>
        <v>07.03.01</v>
      </c>
      <c r="E691" t="str">
        <f t="shared" si="30"/>
        <v>07 Delincuencia</v>
      </c>
      <c r="F691" t="str">
        <f t="shared" si="31"/>
        <v>07.03 Sentencias Dictadas por Tipo de Delito</v>
      </c>
      <c r="G691" t="str">
        <f t="shared" si="32"/>
        <v>07.03.01 Tipo de Delito</v>
      </c>
      <c r="J691" t="s">
        <v>67</v>
      </c>
      <c r="K691" t="s">
        <v>2536</v>
      </c>
      <c r="L691" t="s">
        <v>2537</v>
      </c>
      <c r="M691" t="s">
        <v>1629</v>
      </c>
    </row>
    <row r="692" spans="1:13" x14ac:dyDescent="0.3">
      <c r="A692" t="str">
        <f>_xlfn.XLOOKUP(J692,Sectores[Sector],Sectores[id_Sector],FALSE)</f>
        <v>07</v>
      </c>
      <c r="B692" t="str">
        <f>_xlfn.XLOOKUP(K692,Contenido[Contenido],Contenido[id_contenido])</f>
        <v>07.03</v>
      </c>
      <c r="C692" t="str">
        <f>_xlfn.XLOOKUP(L692,Temas[Tema],Temas[id_Tema],FALSE)</f>
        <v>07.03.01</v>
      </c>
      <c r="E692" t="str">
        <f t="shared" si="30"/>
        <v>07 Delincuencia</v>
      </c>
      <c r="F692" t="str">
        <f t="shared" si="31"/>
        <v>07.03 Sentencias Dictadas por Tipo de Delito</v>
      </c>
      <c r="G692" t="str">
        <f t="shared" si="32"/>
        <v>07.03.01 Tipo de Delito</v>
      </c>
      <c r="J692" t="s">
        <v>67</v>
      </c>
      <c r="K692" t="s">
        <v>2536</v>
      </c>
      <c r="L692" t="s">
        <v>2537</v>
      </c>
      <c r="M692" t="s">
        <v>1787</v>
      </c>
    </row>
    <row r="693" spans="1:13" x14ac:dyDescent="0.3">
      <c r="A693" t="str">
        <f>_xlfn.XLOOKUP(J693,Sectores[Sector],Sectores[id_Sector],FALSE)</f>
        <v>07</v>
      </c>
      <c r="B693" t="str">
        <f>_xlfn.XLOOKUP(K693,Contenido[Contenido],Contenido[id_contenido])</f>
        <v>07.03</v>
      </c>
      <c r="C693" t="str">
        <f>_xlfn.XLOOKUP(L693,Temas[Tema],Temas[id_Tema],FALSE)</f>
        <v>07.03.01</v>
      </c>
      <c r="E693" t="str">
        <f t="shared" si="30"/>
        <v>07 Delincuencia</v>
      </c>
      <c r="F693" t="str">
        <f t="shared" si="31"/>
        <v>07.03 Sentencias Dictadas por Tipo de Delito</v>
      </c>
      <c r="G693" t="str">
        <f t="shared" si="32"/>
        <v>07.03.01 Tipo de Delito</v>
      </c>
      <c r="J693" t="s">
        <v>67</v>
      </c>
      <c r="K693" t="s">
        <v>2536</v>
      </c>
      <c r="L693" t="s">
        <v>2537</v>
      </c>
      <c r="M693" t="s">
        <v>194</v>
      </c>
    </row>
    <row r="694" spans="1:13" x14ac:dyDescent="0.3">
      <c r="A694" t="str">
        <f>_xlfn.XLOOKUP(J694,Sectores[Sector],Sectores[id_Sector],FALSE)</f>
        <v>08</v>
      </c>
      <c r="B694" t="str">
        <f>_xlfn.XLOOKUP(K694,Contenido[Contenido],Contenido[id_contenido])</f>
        <v>08.01</v>
      </c>
      <c r="C694" t="str">
        <f>_xlfn.XLOOKUP(L694,Temas[Tema],Temas[id_Tema],FALSE)</f>
        <v>08.01.01</v>
      </c>
      <c r="E694" t="str">
        <f t="shared" si="30"/>
        <v>08 Educación</v>
      </c>
      <c r="F694" t="str">
        <f t="shared" si="31"/>
        <v>08.01 Apoyo Económico</v>
      </c>
      <c r="G694" t="str">
        <f t="shared" si="32"/>
        <v>08.01.01 Becas</v>
      </c>
      <c r="J694" t="s">
        <v>62</v>
      </c>
      <c r="K694" t="s">
        <v>567</v>
      </c>
      <c r="L694" t="s">
        <v>566</v>
      </c>
      <c r="M694" t="s">
        <v>568</v>
      </c>
    </row>
    <row r="695" spans="1:13" x14ac:dyDescent="0.3">
      <c r="A695" t="str">
        <f>_xlfn.XLOOKUP(J695,Sectores[Sector],Sectores[id_Sector],FALSE)</f>
        <v>08</v>
      </c>
      <c r="B695" t="str">
        <f>_xlfn.XLOOKUP(K695,Contenido[Contenido],Contenido[id_contenido])</f>
        <v>08.02</v>
      </c>
      <c r="C695" t="str">
        <f>_xlfn.XLOOKUP(L695,Temas[Tema],Temas[id_Tema],FALSE)</f>
        <v>08.02.01</v>
      </c>
      <c r="E695" t="str">
        <f t="shared" si="30"/>
        <v>08 Educación</v>
      </c>
      <c r="F695" t="str">
        <f t="shared" si="31"/>
        <v>08.02 Métricas de la Educación</v>
      </c>
      <c r="G695" t="str">
        <f t="shared" si="32"/>
        <v>08.02.01 Prueba de Selección Universitaria</v>
      </c>
      <c r="J695" t="s">
        <v>62</v>
      </c>
      <c r="K695" t="s">
        <v>563</v>
      </c>
      <c r="L695" t="s">
        <v>565</v>
      </c>
      <c r="M695" t="s">
        <v>564</v>
      </c>
    </row>
    <row r="696" spans="1:13" x14ac:dyDescent="0.3">
      <c r="A696" t="str">
        <f>_xlfn.XLOOKUP(J696,Sectores[Sector],Sectores[id_Sector],FALSE)</f>
        <v>08</v>
      </c>
      <c r="B696" t="str">
        <f>_xlfn.XLOOKUP(K696,Contenido[Contenido],Contenido[id_contenido])</f>
        <v>08.03</v>
      </c>
      <c r="C696" t="str">
        <f>_xlfn.XLOOKUP(L696,Temas[Tema],Temas[id_Tema],FALSE)</f>
        <v>08.03.01</v>
      </c>
      <c r="E696" t="str">
        <f t="shared" si="30"/>
        <v>08 Educación</v>
      </c>
      <c r="F696" t="str">
        <f t="shared" si="31"/>
        <v>08.03 Métricas Educación</v>
      </c>
      <c r="G696" t="str">
        <f t="shared" si="32"/>
        <v>08.03.01 Ciencias Naturales</v>
      </c>
      <c r="J696" t="s">
        <v>62</v>
      </c>
      <c r="K696" t="s">
        <v>76</v>
      </c>
      <c r="L696" t="s">
        <v>1479</v>
      </c>
      <c r="M696" t="s">
        <v>1471</v>
      </c>
    </row>
    <row r="697" spans="1:13" x14ac:dyDescent="0.3">
      <c r="A697" t="str">
        <f>_xlfn.XLOOKUP(J697,Sectores[Sector],Sectores[id_Sector],FALSE)</f>
        <v>08</v>
      </c>
      <c r="B697" t="str">
        <f>_xlfn.XLOOKUP(K697,Contenido[Contenido],Contenido[id_contenido])</f>
        <v>08.03</v>
      </c>
      <c r="C697" t="str">
        <f>_xlfn.XLOOKUP(L697,Temas[Tema],Temas[id_Tema],FALSE)</f>
        <v>08.03.01</v>
      </c>
      <c r="E697" t="str">
        <f t="shared" si="30"/>
        <v>08 Educación</v>
      </c>
      <c r="F697" t="str">
        <f t="shared" si="31"/>
        <v>08.03 Métricas Educación</v>
      </c>
      <c r="G697" t="str">
        <f t="shared" si="32"/>
        <v>08.03.01 Ciencias Naturales</v>
      </c>
      <c r="J697" t="s">
        <v>62</v>
      </c>
      <c r="K697" t="s">
        <v>76</v>
      </c>
      <c r="L697" t="s">
        <v>1479</v>
      </c>
      <c r="M697" t="s">
        <v>1465</v>
      </c>
    </row>
    <row r="698" spans="1:13" x14ac:dyDescent="0.3">
      <c r="A698" t="str">
        <f>_xlfn.XLOOKUP(J698,Sectores[Sector],Sectores[id_Sector],FALSE)</f>
        <v>08</v>
      </c>
      <c r="B698" t="str">
        <f>_xlfn.XLOOKUP(K698,Contenido[Contenido],Contenido[id_contenido])</f>
        <v>08.03</v>
      </c>
      <c r="C698" t="str">
        <f>_xlfn.XLOOKUP(L698,Temas[Tema],Temas[id_Tema],FALSE)</f>
        <v>08.03.01</v>
      </c>
      <c r="E698" t="str">
        <f t="shared" si="30"/>
        <v>08 Educación</v>
      </c>
      <c r="F698" t="str">
        <f t="shared" si="31"/>
        <v>08.03 Métricas Educación</v>
      </c>
      <c r="G698" t="str">
        <f t="shared" si="32"/>
        <v>08.03.01 Ciencias Naturales</v>
      </c>
      <c r="J698" t="s">
        <v>62</v>
      </c>
      <c r="K698" t="s">
        <v>76</v>
      </c>
      <c r="L698" t="s">
        <v>1479</v>
      </c>
      <c r="M698" t="s">
        <v>1467</v>
      </c>
    </row>
    <row r="699" spans="1:13" x14ac:dyDescent="0.3">
      <c r="A699" t="str">
        <f>_xlfn.XLOOKUP(J699,Sectores[Sector],Sectores[id_Sector],FALSE)</f>
        <v>08</v>
      </c>
      <c r="B699" t="str">
        <f>_xlfn.XLOOKUP(K699,Contenido[Contenido],Contenido[id_contenido])</f>
        <v>08.03</v>
      </c>
      <c r="C699" t="str">
        <f>_xlfn.XLOOKUP(L699,Temas[Tema],Temas[id_Tema],FALSE)</f>
        <v>08.03.01</v>
      </c>
      <c r="E699" t="str">
        <f t="shared" si="30"/>
        <v>08 Educación</v>
      </c>
      <c r="F699" t="str">
        <f t="shared" si="31"/>
        <v>08.03 Métricas Educación</v>
      </c>
      <c r="G699" t="str">
        <f t="shared" si="32"/>
        <v>08.03.01 Ciencias Naturales</v>
      </c>
      <c r="J699" t="s">
        <v>62</v>
      </c>
      <c r="K699" t="s">
        <v>76</v>
      </c>
      <c r="L699" t="s">
        <v>1479</v>
      </c>
      <c r="M699" t="s">
        <v>1469</v>
      </c>
    </row>
    <row r="700" spans="1:13" x14ac:dyDescent="0.3">
      <c r="A700" t="str">
        <f>_xlfn.XLOOKUP(J700,Sectores[Sector],Sectores[id_Sector],FALSE)</f>
        <v>08</v>
      </c>
      <c r="B700" t="str">
        <f>_xlfn.XLOOKUP(K700,Contenido[Contenido],Contenido[id_contenido])</f>
        <v>08.03</v>
      </c>
      <c r="C700" t="str">
        <f>_xlfn.XLOOKUP(L700,Temas[Tema],Temas[id_Tema],FALSE)</f>
        <v>08.03.02</v>
      </c>
      <c r="E700" t="str">
        <f t="shared" si="30"/>
        <v>08 Educación</v>
      </c>
      <c r="F700" t="str">
        <f t="shared" si="31"/>
        <v>08.03 Métricas Educación</v>
      </c>
      <c r="G700" t="str">
        <f t="shared" si="32"/>
        <v>08.03.02 Ciencias Sociales</v>
      </c>
      <c r="J700" t="s">
        <v>62</v>
      </c>
      <c r="K700" t="s">
        <v>76</v>
      </c>
      <c r="L700" t="s">
        <v>1484</v>
      </c>
      <c r="M700" t="s">
        <v>1471</v>
      </c>
    </row>
    <row r="701" spans="1:13" x14ac:dyDescent="0.3">
      <c r="A701" t="str">
        <f>_xlfn.XLOOKUP(J701,Sectores[Sector],Sectores[id_Sector],FALSE)</f>
        <v>08</v>
      </c>
      <c r="B701" t="str">
        <f>_xlfn.XLOOKUP(K701,Contenido[Contenido],Contenido[id_contenido])</f>
        <v>08.03</v>
      </c>
      <c r="C701" t="str">
        <f>_xlfn.XLOOKUP(L701,Temas[Tema],Temas[id_Tema],FALSE)</f>
        <v>08.03.02</v>
      </c>
      <c r="E701" t="str">
        <f t="shared" si="30"/>
        <v>08 Educación</v>
      </c>
      <c r="F701" t="str">
        <f t="shared" si="31"/>
        <v>08.03 Métricas Educación</v>
      </c>
      <c r="G701" t="str">
        <f t="shared" si="32"/>
        <v>08.03.02 Ciencias Sociales</v>
      </c>
      <c r="J701" t="s">
        <v>62</v>
      </c>
      <c r="K701" t="s">
        <v>76</v>
      </c>
      <c r="L701" t="s">
        <v>1484</v>
      </c>
      <c r="M701" t="s">
        <v>1465</v>
      </c>
    </row>
    <row r="702" spans="1:13" x14ac:dyDescent="0.3">
      <c r="A702" t="str">
        <f>_xlfn.XLOOKUP(J702,Sectores[Sector],Sectores[id_Sector],FALSE)</f>
        <v>08</v>
      </c>
      <c r="B702" t="str">
        <f>_xlfn.XLOOKUP(K702,Contenido[Contenido],Contenido[id_contenido])</f>
        <v>08.03</v>
      </c>
      <c r="C702" t="str">
        <f>_xlfn.XLOOKUP(L702,Temas[Tema],Temas[id_Tema],FALSE)</f>
        <v>08.03.02</v>
      </c>
      <c r="E702" t="str">
        <f t="shared" si="30"/>
        <v>08 Educación</v>
      </c>
      <c r="F702" t="str">
        <f t="shared" si="31"/>
        <v>08.03 Métricas Educación</v>
      </c>
      <c r="G702" t="str">
        <f t="shared" si="32"/>
        <v>08.03.02 Ciencias Sociales</v>
      </c>
      <c r="J702" t="s">
        <v>62</v>
      </c>
      <c r="K702" t="s">
        <v>76</v>
      </c>
      <c r="L702" t="s">
        <v>1484</v>
      </c>
      <c r="M702" t="s">
        <v>1467</v>
      </c>
    </row>
    <row r="703" spans="1:13" x14ac:dyDescent="0.3">
      <c r="A703" t="str">
        <f>_xlfn.XLOOKUP(J703,Sectores[Sector],Sectores[id_Sector],FALSE)</f>
        <v>08</v>
      </c>
      <c r="B703" t="str">
        <f>_xlfn.XLOOKUP(K703,Contenido[Contenido],Contenido[id_contenido])</f>
        <v>08.03</v>
      </c>
      <c r="C703" t="str">
        <f>_xlfn.XLOOKUP(L703,Temas[Tema],Temas[id_Tema],FALSE)</f>
        <v>08.03.02</v>
      </c>
      <c r="E703" t="str">
        <f t="shared" si="30"/>
        <v>08 Educación</v>
      </c>
      <c r="F703" t="str">
        <f t="shared" si="31"/>
        <v>08.03 Métricas Educación</v>
      </c>
      <c r="G703" t="str">
        <f t="shared" si="32"/>
        <v>08.03.02 Ciencias Sociales</v>
      </c>
      <c r="J703" t="s">
        <v>62</v>
      </c>
      <c r="K703" t="s">
        <v>76</v>
      </c>
      <c r="L703" t="s">
        <v>1484</v>
      </c>
      <c r="M703" t="s">
        <v>1469</v>
      </c>
    </row>
    <row r="704" spans="1:13" x14ac:dyDescent="0.3">
      <c r="A704" t="str">
        <f>_xlfn.XLOOKUP(J704,Sectores[Sector],Sectores[id_Sector],FALSE)</f>
        <v>08</v>
      </c>
      <c r="B704" t="str">
        <f>_xlfn.XLOOKUP(K704,Contenido[Contenido],Contenido[id_contenido])</f>
        <v>08.03</v>
      </c>
      <c r="C704" t="str">
        <f>_xlfn.XLOOKUP(L704,Temas[Tema],Temas[id_Tema],FALSE)</f>
        <v>08.03.03</v>
      </c>
      <c r="E704" t="str">
        <f t="shared" si="30"/>
        <v>08 Educación</v>
      </c>
      <c r="F704" t="str">
        <f t="shared" si="31"/>
        <v>08.03 Métricas Educación</v>
      </c>
      <c r="G704" t="str">
        <f t="shared" si="32"/>
        <v>08.03.03 Lectura</v>
      </c>
      <c r="J704" t="s">
        <v>62</v>
      </c>
      <c r="K704" t="s">
        <v>76</v>
      </c>
      <c r="L704" t="s">
        <v>1459</v>
      </c>
      <c r="M704" t="s">
        <v>1460</v>
      </c>
    </row>
    <row r="705" spans="1:13" x14ac:dyDescent="0.3">
      <c r="A705" t="str">
        <f>_xlfn.XLOOKUP(J705,Sectores[Sector],Sectores[id_Sector],FALSE)</f>
        <v>08</v>
      </c>
      <c r="B705" t="str">
        <f>_xlfn.XLOOKUP(K705,Contenido[Contenido],Contenido[id_contenido])</f>
        <v>08.03</v>
      </c>
      <c r="C705" t="str">
        <f>_xlfn.XLOOKUP(L705,Temas[Tema],Temas[id_Tema],FALSE)</f>
        <v>08.03.03</v>
      </c>
      <c r="E705" t="str">
        <f t="shared" si="30"/>
        <v>08 Educación</v>
      </c>
      <c r="F705" t="str">
        <f t="shared" si="31"/>
        <v>08.03 Métricas Educación</v>
      </c>
      <c r="G705" t="str">
        <f t="shared" si="32"/>
        <v>08.03.03 Lectura</v>
      </c>
      <c r="J705" t="s">
        <v>62</v>
      </c>
      <c r="K705" t="s">
        <v>76</v>
      </c>
      <c r="L705" t="s">
        <v>1459</v>
      </c>
      <c r="M705" t="s">
        <v>1471</v>
      </c>
    </row>
    <row r="706" spans="1:13" x14ac:dyDescent="0.3">
      <c r="A706" t="str">
        <f>_xlfn.XLOOKUP(J706,Sectores[Sector],Sectores[id_Sector],FALSE)</f>
        <v>08</v>
      </c>
      <c r="B706" t="str">
        <f>_xlfn.XLOOKUP(K706,Contenido[Contenido],Contenido[id_contenido])</f>
        <v>08.03</v>
      </c>
      <c r="C706" t="str">
        <f>_xlfn.XLOOKUP(L706,Temas[Tema],Temas[id_Tema],FALSE)</f>
        <v>08.03.03</v>
      </c>
      <c r="E706" t="str">
        <f t="shared" si="30"/>
        <v>08 Educación</v>
      </c>
      <c r="F706" t="str">
        <f t="shared" si="31"/>
        <v>08.03 Métricas Educación</v>
      </c>
      <c r="G706" t="str">
        <f t="shared" si="32"/>
        <v>08.03.03 Lectura</v>
      </c>
      <c r="J706" t="s">
        <v>62</v>
      </c>
      <c r="K706" t="s">
        <v>76</v>
      </c>
      <c r="L706" t="s">
        <v>1459</v>
      </c>
      <c r="M706" t="s">
        <v>1465</v>
      </c>
    </row>
    <row r="707" spans="1:13" x14ac:dyDescent="0.3">
      <c r="A707" t="str">
        <f>_xlfn.XLOOKUP(J707,Sectores[Sector],Sectores[id_Sector],FALSE)</f>
        <v>08</v>
      </c>
      <c r="B707" t="str">
        <f>_xlfn.XLOOKUP(K707,Contenido[Contenido],Contenido[id_contenido])</f>
        <v>08.03</v>
      </c>
      <c r="C707" t="str">
        <f>_xlfn.XLOOKUP(L707,Temas[Tema],Temas[id_Tema],FALSE)</f>
        <v>08.03.03</v>
      </c>
      <c r="E707" t="str">
        <f t="shared" si="30"/>
        <v>08 Educación</v>
      </c>
      <c r="F707" t="str">
        <f t="shared" si="31"/>
        <v>08.03 Métricas Educación</v>
      </c>
      <c r="G707" t="str">
        <f t="shared" si="32"/>
        <v>08.03.03 Lectura</v>
      </c>
      <c r="J707" t="s">
        <v>62</v>
      </c>
      <c r="K707" t="s">
        <v>76</v>
      </c>
      <c r="L707" t="s">
        <v>1459</v>
      </c>
      <c r="M707" t="s">
        <v>1467</v>
      </c>
    </row>
    <row r="708" spans="1:13" x14ac:dyDescent="0.3">
      <c r="A708" t="str">
        <f>_xlfn.XLOOKUP(J708,Sectores[Sector],Sectores[id_Sector],FALSE)</f>
        <v>08</v>
      </c>
      <c r="B708" t="str">
        <f>_xlfn.XLOOKUP(K708,Contenido[Contenido],Contenido[id_contenido])</f>
        <v>08.03</v>
      </c>
      <c r="C708" t="str">
        <f>_xlfn.XLOOKUP(L708,Temas[Tema],Temas[id_Tema],FALSE)</f>
        <v>08.03.03</v>
      </c>
      <c r="E708" t="str">
        <f t="shared" si="30"/>
        <v>08 Educación</v>
      </c>
      <c r="F708" t="str">
        <f t="shared" si="31"/>
        <v>08.03 Métricas Educación</v>
      </c>
      <c r="G708" t="str">
        <f t="shared" si="32"/>
        <v>08.03.03 Lectura</v>
      </c>
      <c r="J708" t="s">
        <v>62</v>
      </c>
      <c r="K708" t="s">
        <v>76</v>
      </c>
      <c r="L708" t="s">
        <v>1459</v>
      </c>
      <c r="M708" t="s">
        <v>1469</v>
      </c>
    </row>
    <row r="709" spans="1:13" x14ac:dyDescent="0.3">
      <c r="A709" t="str">
        <f>_xlfn.XLOOKUP(J709,Sectores[Sector],Sectores[id_Sector],FALSE)</f>
        <v>08</v>
      </c>
      <c r="B709" t="str">
        <f>_xlfn.XLOOKUP(K709,Contenido[Contenido],Contenido[id_contenido])</f>
        <v>08.03</v>
      </c>
      <c r="C709" t="str">
        <f>_xlfn.XLOOKUP(L709,Temas[Tema],Temas[id_Tema],FALSE)</f>
        <v>08.03.04</v>
      </c>
      <c r="E709" t="str">
        <f t="shared" ref="E709:E772" si="33">+A709&amp;" "&amp;J709</f>
        <v>08 Educación</v>
      </c>
      <c r="F709" t="str">
        <f t="shared" ref="F709:F772" si="34">+B709&amp;" "&amp;K709</f>
        <v>08.03 Métricas Educación</v>
      </c>
      <c r="G709" t="str">
        <f t="shared" ref="G709:G772" si="35">+C709&amp;" "&amp;L709</f>
        <v>08.03.04 Matemáticas</v>
      </c>
      <c r="J709" t="s">
        <v>62</v>
      </c>
      <c r="K709" t="s">
        <v>76</v>
      </c>
      <c r="L709" t="s">
        <v>1473</v>
      </c>
      <c r="M709" t="s">
        <v>1460</v>
      </c>
    </row>
    <row r="710" spans="1:13" x14ac:dyDescent="0.3">
      <c r="A710" t="str">
        <f>_xlfn.XLOOKUP(J710,Sectores[Sector],Sectores[id_Sector],FALSE)</f>
        <v>08</v>
      </c>
      <c r="B710" t="str">
        <f>_xlfn.XLOOKUP(K710,Contenido[Contenido],Contenido[id_contenido])</f>
        <v>08.03</v>
      </c>
      <c r="C710" t="str">
        <f>_xlfn.XLOOKUP(L710,Temas[Tema],Temas[id_Tema],FALSE)</f>
        <v>08.03.04</v>
      </c>
      <c r="E710" t="str">
        <f t="shared" si="33"/>
        <v>08 Educación</v>
      </c>
      <c r="F710" t="str">
        <f t="shared" si="34"/>
        <v>08.03 Métricas Educación</v>
      </c>
      <c r="G710" t="str">
        <f t="shared" si="35"/>
        <v>08.03.04 Matemáticas</v>
      </c>
      <c r="J710" t="s">
        <v>62</v>
      </c>
      <c r="K710" t="s">
        <v>76</v>
      </c>
      <c r="L710" t="s">
        <v>1473</v>
      </c>
      <c r="M710" t="s">
        <v>1471</v>
      </c>
    </row>
    <row r="711" spans="1:13" x14ac:dyDescent="0.3">
      <c r="A711" t="str">
        <f>_xlfn.XLOOKUP(J711,Sectores[Sector],Sectores[id_Sector],FALSE)</f>
        <v>08</v>
      </c>
      <c r="B711" t="str">
        <f>_xlfn.XLOOKUP(K711,Contenido[Contenido],Contenido[id_contenido])</f>
        <v>08.03</v>
      </c>
      <c r="C711" t="str">
        <f>_xlfn.XLOOKUP(L711,Temas[Tema],Temas[id_Tema],FALSE)</f>
        <v>08.03.04</v>
      </c>
      <c r="E711" t="str">
        <f t="shared" si="33"/>
        <v>08 Educación</v>
      </c>
      <c r="F711" t="str">
        <f t="shared" si="34"/>
        <v>08.03 Métricas Educación</v>
      </c>
      <c r="G711" t="str">
        <f t="shared" si="35"/>
        <v>08.03.04 Matemáticas</v>
      </c>
      <c r="J711" t="s">
        <v>62</v>
      </c>
      <c r="K711" t="s">
        <v>76</v>
      </c>
      <c r="L711" t="s">
        <v>1473</v>
      </c>
      <c r="M711" t="s">
        <v>1465</v>
      </c>
    </row>
    <row r="712" spans="1:13" x14ac:dyDescent="0.3">
      <c r="A712" t="str">
        <f>_xlfn.XLOOKUP(J712,Sectores[Sector],Sectores[id_Sector],FALSE)</f>
        <v>08</v>
      </c>
      <c r="B712" t="str">
        <f>_xlfn.XLOOKUP(K712,Contenido[Contenido],Contenido[id_contenido])</f>
        <v>08.03</v>
      </c>
      <c r="C712" t="str">
        <f>_xlfn.XLOOKUP(L712,Temas[Tema],Temas[id_Tema],FALSE)</f>
        <v>08.03.04</v>
      </c>
      <c r="E712" t="str">
        <f t="shared" si="33"/>
        <v>08 Educación</v>
      </c>
      <c r="F712" t="str">
        <f t="shared" si="34"/>
        <v>08.03 Métricas Educación</v>
      </c>
      <c r="G712" t="str">
        <f t="shared" si="35"/>
        <v>08.03.04 Matemáticas</v>
      </c>
      <c r="J712" t="s">
        <v>62</v>
      </c>
      <c r="K712" t="s">
        <v>76</v>
      </c>
      <c r="L712" t="s">
        <v>1473</v>
      </c>
      <c r="M712" t="s">
        <v>1467</v>
      </c>
    </row>
    <row r="713" spans="1:13" x14ac:dyDescent="0.3">
      <c r="A713" t="str">
        <f>_xlfn.XLOOKUP(J713,Sectores[Sector],Sectores[id_Sector],FALSE)</f>
        <v>08</v>
      </c>
      <c r="B713" t="str">
        <f>_xlfn.XLOOKUP(K713,Contenido[Contenido],Contenido[id_contenido])</f>
        <v>08.03</v>
      </c>
      <c r="C713" t="str">
        <f>_xlfn.XLOOKUP(L713,Temas[Tema],Temas[id_Tema],FALSE)</f>
        <v>08.03.04</v>
      </c>
      <c r="E713" t="str">
        <f t="shared" si="33"/>
        <v>08 Educación</v>
      </c>
      <c r="F713" t="str">
        <f t="shared" si="34"/>
        <v>08.03 Métricas Educación</v>
      </c>
      <c r="G713" t="str">
        <f t="shared" si="35"/>
        <v>08.03.04 Matemáticas</v>
      </c>
      <c r="J713" t="s">
        <v>62</v>
      </c>
      <c r="K713" t="s">
        <v>76</v>
      </c>
      <c r="L713" t="s">
        <v>1473</v>
      </c>
      <c r="M713" t="s">
        <v>1469</v>
      </c>
    </row>
    <row r="714" spans="1:13" x14ac:dyDescent="0.3">
      <c r="A714" t="str">
        <f>_xlfn.XLOOKUP(J714,Sectores[Sector],Sectores[id_Sector],FALSE)</f>
        <v>09</v>
      </c>
      <c r="B714" t="str">
        <f>_xlfn.XLOOKUP(K714,Contenido[Contenido],Contenido[id_contenido])</f>
        <v>09.01</v>
      </c>
      <c r="C714" t="str">
        <f>_xlfn.XLOOKUP(L714,Temas[Tema],Temas[id_Tema],FALSE)</f>
        <v>09.01.01</v>
      </c>
      <c r="E714" t="str">
        <f t="shared" si="33"/>
        <v>09 Empresa</v>
      </c>
      <c r="F714" t="str">
        <f t="shared" si="34"/>
        <v>09.01 Empresas por Tramo (13)</v>
      </c>
      <c r="G714" t="str">
        <f t="shared" si="35"/>
        <v>09.01.01 Grande 1 (100000-200000 UF)</v>
      </c>
      <c r="J714" t="s">
        <v>1031</v>
      </c>
      <c r="K714" t="s">
        <v>1032</v>
      </c>
      <c r="L714" t="s">
        <v>1033</v>
      </c>
      <c r="M714" t="s">
        <v>1034</v>
      </c>
    </row>
    <row r="715" spans="1:13" x14ac:dyDescent="0.3">
      <c r="A715" t="str">
        <f>_xlfn.XLOOKUP(J715,Sectores[Sector],Sectores[id_Sector],FALSE)</f>
        <v>09</v>
      </c>
      <c r="B715" t="str">
        <f>_xlfn.XLOOKUP(K715,Contenido[Contenido],Contenido[id_contenido])</f>
        <v>09.01</v>
      </c>
      <c r="C715" t="str">
        <f>_xlfn.XLOOKUP(L715,Temas[Tema],Temas[id_Tema],FALSE)</f>
        <v>09.01.01</v>
      </c>
      <c r="E715" t="str">
        <f t="shared" si="33"/>
        <v>09 Empresa</v>
      </c>
      <c r="F715" t="str">
        <f t="shared" si="34"/>
        <v>09.01 Empresas por Tramo (13)</v>
      </c>
      <c r="G715" t="str">
        <f t="shared" si="35"/>
        <v>09.01.01 Grande 1 (100000-200000 UF)</v>
      </c>
      <c r="J715" t="s">
        <v>1031</v>
      </c>
      <c r="K715" t="s">
        <v>1032</v>
      </c>
      <c r="L715" t="s">
        <v>1033</v>
      </c>
      <c r="M715" t="s">
        <v>1072</v>
      </c>
    </row>
    <row r="716" spans="1:13" x14ac:dyDescent="0.3">
      <c r="A716" t="str">
        <f>_xlfn.XLOOKUP(J716,Sectores[Sector],Sectores[id_Sector],FALSE)</f>
        <v>09</v>
      </c>
      <c r="B716" t="str">
        <f>_xlfn.XLOOKUP(K716,Contenido[Contenido],Contenido[id_contenido])</f>
        <v>09.01</v>
      </c>
      <c r="C716" t="str">
        <f>_xlfn.XLOOKUP(L716,Temas[Tema],Temas[id_Tema],FALSE)</f>
        <v>09.01.01</v>
      </c>
      <c r="E716" t="str">
        <f t="shared" si="33"/>
        <v>09 Empresa</v>
      </c>
      <c r="F716" t="str">
        <f t="shared" si="34"/>
        <v>09.01 Empresas por Tramo (13)</v>
      </c>
      <c r="G716" t="str">
        <f t="shared" si="35"/>
        <v>09.01.01 Grande 1 (100000-200000 UF)</v>
      </c>
      <c r="J716" t="s">
        <v>1031</v>
      </c>
      <c r="K716" t="s">
        <v>1032</v>
      </c>
      <c r="L716" t="s">
        <v>1033</v>
      </c>
      <c r="M716" t="s">
        <v>1090</v>
      </c>
    </row>
    <row r="717" spans="1:13" x14ac:dyDescent="0.3">
      <c r="A717" t="str">
        <f>_xlfn.XLOOKUP(J717,Sectores[Sector],Sectores[id_Sector],FALSE)</f>
        <v>09</v>
      </c>
      <c r="B717" t="str">
        <f>_xlfn.XLOOKUP(K717,Contenido[Contenido],Contenido[id_contenido])</f>
        <v>09.01</v>
      </c>
      <c r="C717" t="str">
        <f>_xlfn.XLOOKUP(L717,Temas[Tema],Temas[id_Tema],FALSE)</f>
        <v>09.01.02</v>
      </c>
      <c r="E717" t="str">
        <f t="shared" si="33"/>
        <v>09 Empresa</v>
      </c>
      <c r="F717" t="str">
        <f t="shared" si="34"/>
        <v>09.01 Empresas por Tramo (13)</v>
      </c>
      <c r="G717" t="str">
        <f t="shared" si="35"/>
        <v>09.01.02 Grande 2 (200000-600000 UF)</v>
      </c>
      <c r="J717" t="s">
        <v>1031</v>
      </c>
      <c r="K717" t="s">
        <v>1032</v>
      </c>
      <c r="L717" t="s">
        <v>1039</v>
      </c>
      <c r="M717" t="s">
        <v>1034</v>
      </c>
    </row>
    <row r="718" spans="1:13" x14ac:dyDescent="0.3">
      <c r="A718" t="str">
        <f>_xlfn.XLOOKUP(J718,Sectores[Sector],Sectores[id_Sector],FALSE)</f>
        <v>09</v>
      </c>
      <c r="B718" t="str">
        <f>_xlfn.XLOOKUP(K718,Contenido[Contenido],Contenido[id_contenido])</f>
        <v>09.01</v>
      </c>
      <c r="C718" t="str">
        <f>_xlfn.XLOOKUP(L718,Temas[Tema],Temas[id_Tema],FALSE)</f>
        <v>09.01.02</v>
      </c>
      <c r="E718" t="str">
        <f t="shared" si="33"/>
        <v>09 Empresa</v>
      </c>
      <c r="F718" t="str">
        <f t="shared" si="34"/>
        <v>09.01 Empresas por Tramo (13)</v>
      </c>
      <c r="G718" t="str">
        <f t="shared" si="35"/>
        <v>09.01.02 Grande 2 (200000-600000 UF)</v>
      </c>
      <c r="J718" t="s">
        <v>1031</v>
      </c>
      <c r="K718" t="s">
        <v>1032</v>
      </c>
      <c r="L718" t="s">
        <v>1039</v>
      </c>
      <c r="M718" t="s">
        <v>1072</v>
      </c>
    </row>
    <row r="719" spans="1:13" x14ac:dyDescent="0.3">
      <c r="A719" t="str">
        <f>_xlfn.XLOOKUP(J719,Sectores[Sector],Sectores[id_Sector],FALSE)</f>
        <v>09</v>
      </c>
      <c r="B719" t="str">
        <f>_xlfn.XLOOKUP(K719,Contenido[Contenido],Contenido[id_contenido])</f>
        <v>09.01</v>
      </c>
      <c r="C719" t="str">
        <f>_xlfn.XLOOKUP(L719,Temas[Tema],Temas[id_Tema],FALSE)</f>
        <v>09.01.02</v>
      </c>
      <c r="E719" t="str">
        <f t="shared" si="33"/>
        <v>09 Empresa</v>
      </c>
      <c r="F719" t="str">
        <f t="shared" si="34"/>
        <v>09.01 Empresas por Tramo (13)</v>
      </c>
      <c r="G719" t="str">
        <f t="shared" si="35"/>
        <v>09.01.02 Grande 2 (200000-600000 UF)</v>
      </c>
      <c r="J719" t="s">
        <v>1031</v>
      </c>
      <c r="K719" t="s">
        <v>1032</v>
      </c>
      <c r="L719" t="s">
        <v>1039</v>
      </c>
      <c r="M719" t="s">
        <v>1090</v>
      </c>
    </row>
    <row r="720" spans="1:13" x14ac:dyDescent="0.3">
      <c r="A720" t="str">
        <f>_xlfn.XLOOKUP(J720,Sectores[Sector],Sectores[id_Sector],FALSE)</f>
        <v>09</v>
      </c>
      <c r="B720" t="str">
        <f>_xlfn.XLOOKUP(K720,Contenido[Contenido],Contenido[id_contenido])</f>
        <v>09.01</v>
      </c>
      <c r="C720" t="str">
        <f>_xlfn.XLOOKUP(L720,Temas[Tema],Temas[id_Tema],FALSE)</f>
        <v>09.01.03</v>
      </c>
      <c r="E720" t="str">
        <f t="shared" si="33"/>
        <v>09 Empresa</v>
      </c>
      <c r="F720" t="str">
        <f t="shared" si="34"/>
        <v>09.01 Empresas por Tramo (13)</v>
      </c>
      <c r="G720" t="str">
        <f t="shared" si="35"/>
        <v>09.01.03 Grande 3 (600000-1000000 UF)</v>
      </c>
      <c r="J720" t="s">
        <v>1031</v>
      </c>
      <c r="K720" t="s">
        <v>1032</v>
      </c>
      <c r="L720" t="s">
        <v>1041</v>
      </c>
      <c r="M720" t="s">
        <v>1034</v>
      </c>
    </row>
    <row r="721" spans="1:13" x14ac:dyDescent="0.3">
      <c r="A721" t="str">
        <f>_xlfn.XLOOKUP(J721,Sectores[Sector],Sectores[id_Sector],FALSE)</f>
        <v>09</v>
      </c>
      <c r="B721" t="str">
        <f>_xlfn.XLOOKUP(K721,Contenido[Contenido],Contenido[id_contenido])</f>
        <v>09.01</v>
      </c>
      <c r="C721" t="str">
        <f>_xlfn.XLOOKUP(L721,Temas[Tema],Temas[id_Tema],FALSE)</f>
        <v>09.01.03</v>
      </c>
      <c r="E721" t="str">
        <f t="shared" si="33"/>
        <v>09 Empresa</v>
      </c>
      <c r="F721" t="str">
        <f t="shared" si="34"/>
        <v>09.01 Empresas por Tramo (13)</v>
      </c>
      <c r="G721" t="str">
        <f t="shared" si="35"/>
        <v>09.01.03 Grande 3 (600000-1000000 UF)</v>
      </c>
      <c r="J721" t="s">
        <v>1031</v>
      </c>
      <c r="K721" t="s">
        <v>1032</v>
      </c>
      <c r="L721" t="s">
        <v>1041</v>
      </c>
      <c r="M721" t="s">
        <v>1072</v>
      </c>
    </row>
    <row r="722" spans="1:13" x14ac:dyDescent="0.3">
      <c r="A722" t="str">
        <f>_xlfn.XLOOKUP(J722,Sectores[Sector],Sectores[id_Sector],FALSE)</f>
        <v>09</v>
      </c>
      <c r="B722" t="str">
        <f>_xlfn.XLOOKUP(K722,Contenido[Contenido],Contenido[id_contenido])</f>
        <v>09.01</v>
      </c>
      <c r="C722" t="str">
        <f>_xlfn.XLOOKUP(L722,Temas[Tema],Temas[id_Tema],FALSE)</f>
        <v>09.01.03</v>
      </c>
      <c r="E722" t="str">
        <f t="shared" si="33"/>
        <v>09 Empresa</v>
      </c>
      <c r="F722" t="str">
        <f t="shared" si="34"/>
        <v>09.01 Empresas por Tramo (13)</v>
      </c>
      <c r="G722" t="str">
        <f t="shared" si="35"/>
        <v>09.01.03 Grande 3 (600000-1000000 UF)</v>
      </c>
      <c r="J722" t="s">
        <v>1031</v>
      </c>
      <c r="K722" t="s">
        <v>1032</v>
      </c>
      <c r="L722" t="s">
        <v>1041</v>
      </c>
      <c r="M722" t="s">
        <v>1090</v>
      </c>
    </row>
    <row r="723" spans="1:13" x14ac:dyDescent="0.3">
      <c r="A723" t="str">
        <f>_xlfn.XLOOKUP(J723,Sectores[Sector],Sectores[id_Sector],FALSE)</f>
        <v>09</v>
      </c>
      <c r="B723" t="str">
        <f>_xlfn.XLOOKUP(K723,Contenido[Contenido],Contenido[id_contenido])</f>
        <v>09.01</v>
      </c>
      <c r="C723" t="str">
        <f>_xlfn.XLOOKUP(L723,Temas[Tema],Temas[id_Tema],FALSE)</f>
        <v>09.01.04</v>
      </c>
      <c r="E723" t="str">
        <f t="shared" si="33"/>
        <v>09 Empresa</v>
      </c>
      <c r="F723" t="str">
        <f t="shared" si="34"/>
        <v>09.01 Empresas por Tramo (13)</v>
      </c>
      <c r="G723" t="str">
        <f t="shared" si="35"/>
        <v>09.01.04 Grande 4 (1000000 UF y más)</v>
      </c>
      <c r="J723" t="s">
        <v>1031</v>
      </c>
      <c r="K723" t="s">
        <v>1032</v>
      </c>
      <c r="L723" t="s">
        <v>1043</v>
      </c>
      <c r="M723" t="s">
        <v>1034</v>
      </c>
    </row>
    <row r="724" spans="1:13" x14ac:dyDescent="0.3">
      <c r="A724" t="str">
        <f>_xlfn.XLOOKUP(J724,Sectores[Sector],Sectores[id_Sector],FALSE)</f>
        <v>09</v>
      </c>
      <c r="B724" t="str">
        <f>_xlfn.XLOOKUP(K724,Contenido[Contenido],Contenido[id_contenido])</f>
        <v>09.01</v>
      </c>
      <c r="C724" t="str">
        <f>_xlfn.XLOOKUP(L724,Temas[Tema],Temas[id_Tema],FALSE)</f>
        <v>09.01.04</v>
      </c>
      <c r="E724" t="str">
        <f t="shared" si="33"/>
        <v>09 Empresa</v>
      </c>
      <c r="F724" t="str">
        <f t="shared" si="34"/>
        <v>09.01 Empresas por Tramo (13)</v>
      </c>
      <c r="G724" t="str">
        <f t="shared" si="35"/>
        <v>09.01.04 Grande 4 (1000000 UF y más)</v>
      </c>
      <c r="J724" t="s">
        <v>1031</v>
      </c>
      <c r="K724" t="s">
        <v>1032</v>
      </c>
      <c r="L724" t="s">
        <v>1043</v>
      </c>
      <c r="M724" t="s">
        <v>1072</v>
      </c>
    </row>
    <row r="725" spans="1:13" x14ac:dyDescent="0.3">
      <c r="A725" t="str">
        <f>_xlfn.XLOOKUP(J725,Sectores[Sector],Sectores[id_Sector],FALSE)</f>
        <v>09</v>
      </c>
      <c r="B725" t="str">
        <f>_xlfn.XLOOKUP(K725,Contenido[Contenido],Contenido[id_contenido])</f>
        <v>09.01</v>
      </c>
      <c r="C725" t="str">
        <f>_xlfn.XLOOKUP(L725,Temas[Tema],Temas[id_Tema],FALSE)</f>
        <v>09.01.04</v>
      </c>
      <c r="E725" t="str">
        <f t="shared" si="33"/>
        <v>09 Empresa</v>
      </c>
      <c r="F725" t="str">
        <f t="shared" si="34"/>
        <v>09.01 Empresas por Tramo (13)</v>
      </c>
      <c r="G725" t="str">
        <f t="shared" si="35"/>
        <v>09.01.04 Grande 4 (1000000 UF y más)</v>
      </c>
      <c r="J725" t="s">
        <v>1031</v>
      </c>
      <c r="K725" t="s">
        <v>1032</v>
      </c>
      <c r="L725" t="s">
        <v>1043</v>
      </c>
      <c r="M725" t="s">
        <v>1090</v>
      </c>
    </row>
    <row r="726" spans="1:13" x14ac:dyDescent="0.3">
      <c r="A726" t="str">
        <f>_xlfn.XLOOKUP(J726,Sectores[Sector],Sectores[id_Sector],FALSE)</f>
        <v>09</v>
      </c>
      <c r="B726" t="str">
        <f>_xlfn.XLOOKUP(K726,Contenido[Contenido],Contenido[id_contenido])</f>
        <v>09.01</v>
      </c>
      <c r="C726" t="str">
        <f>_xlfn.XLOOKUP(L726,Temas[Tema],Temas[id_Tema],FALSE)</f>
        <v>09.01.05</v>
      </c>
      <c r="E726" t="str">
        <f t="shared" si="33"/>
        <v>09 Empresa</v>
      </c>
      <c r="F726" t="str">
        <f t="shared" si="34"/>
        <v>09.01 Empresas por Tramo (13)</v>
      </c>
      <c r="G726" t="str">
        <f t="shared" si="35"/>
        <v>09.01.05 Mediana 1 (25000-50000 UF)</v>
      </c>
      <c r="J726" t="s">
        <v>1031</v>
      </c>
      <c r="K726" t="s">
        <v>1032</v>
      </c>
      <c r="L726" t="s">
        <v>1045</v>
      </c>
      <c r="M726" t="s">
        <v>1034</v>
      </c>
    </row>
    <row r="727" spans="1:13" x14ac:dyDescent="0.3">
      <c r="A727" t="str">
        <f>_xlfn.XLOOKUP(J727,Sectores[Sector],Sectores[id_Sector],FALSE)</f>
        <v>09</v>
      </c>
      <c r="B727" t="str">
        <f>_xlfn.XLOOKUP(K727,Contenido[Contenido],Contenido[id_contenido])</f>
        <v>09.01</v>
      </c>
      <c r="C727" t="str">
        <f>_xlfn.XLOOKUP(L727,Temas[Tema],Temas[id_Tema],FALSE)</f>
        <v>09.01.05</v>
      </c>
      <c r="E727" t="str">
        <f t="shared" si="33"/>
        <v>09 Empresa</v>
      </c>
      <c r="F727" t="str">
        <f t="shared" si="34"/>
        <v>09.01 Empresas por Tramo (13)</v>
      </c>
      <c r="G727" t="str">
        <f t="shared" si="35"/>
        <v>09.01.05 Mediana 1 (25000-50000 UF)</v>
      </c>
      <c r="J727" t="s">
        <v>1031</v>
      </c>
      <c r="K727" t="s">
        <v>1032</v>
      </c>
      <c r="L727" t="s">
        <v>1045</v>
      </c>
      <c r="M727" t="s">
        <v>1072</v>
      </c>
    </row>
    <row r="728" spans="1:13" x14ac:dyDescent="0.3">
      <c r="A728" t="str">
        <f>_xlfn.XLOOKUP(J728,Sectores[Sector],Sectores[id_Sector],FALSE)</f>
        <v>09</v>
      </c>
      <c r="B728" t="str">
        <f>_xlfn.XLOOKUP(K728,Contenido[Contenido],Contenido[id_contenido])</f>
        <v>09.01</v>
      </c>
      <c r="C728" t="str">
        <f>_xlfn.XLOOKUP(L728,Temas[Tema],Temas[id_Tema],FALSE)</f>
        <v>09.01.05</v>
      </c>
      <c r="E728" t="str">
        <f t="shared" si="33"/>
        <v>09 Empresa</v>
      </c>
      <c r="F728" t="str">
        <f t="shared" si="34"/>
        <v>09.01 Empresas por Tramo (13)</v>
      </c>
      <c r="G728" t="str">
        <f t="shared" si="35"/>
        <v>09.01.05 Mediana 1 (25000-50000 UF)</v>
      </c>
      <c r="J728" t="s">
        <v>1031</v>
      </c>
      <c r="K728" t="s">
        <v>1032</v>
      </c>
      <c r="L728" t="s">
        <v>1045</v>
      </c>
      <c r="M728" t="s">
        <v>1090</v>
      </c>
    </row>
    <row r="729" spans="1:13" x14ac:dyDescent="0.3">
      <c r="A729" t="str">
        <f>_xlfn.XLOOKUP(J729,Sectores[Sector],Sectores[id_Sector],FALSE)</f>
        <v>09</v>
      </c>
      <c r="B729" t="str">
        <f>_xlfn.XLOOKUP(K729,Contenido[Contenido],Contenido[id_contenido])</f>
        <v>09.01</v>
      </c>
      <c r="C729" t="str">
        <f>_xlfn.XLOOKUP(L729,Temas[Tema],Temas[id_Tema],FALSE)</f>
        <v>09.01.06</v>
      </c>
      <c r="E729" t="str">
        <f t="shared" si="33"/>
        <v>09 Empresa</v>
      </c>
      <c r="F729" t="str">
        <f t="shared" si="34"/>
        <v>09.01 Empresas por Tramo (13)</v>
      </c>
      <c r="G729" t="str">
        <f t="shared" si="35"/>
        <v>09.01.06 Mediana 2 (50000-100000 UF)</v>
      </c>
      <c r="J729" t="s">
        <v>1031</v>
      </c>
      <c r="K729" t="s">
        <v>1032</v>
      </c>
      <c r="L729" t="s">
        <v>1047</v>
      </c>
      <c r="M729" t="s">
        <v>1034</v>
      </c>
    </row>
    <row r="730" spans="1:13" x14ac:dyDescent="0.3">
      <c r="A730" t="str">
        <f>_xlfn.XLOOKUP(J730,Sectores[Sector],Sectores[id_Sector],FALSE)</f>
        <v>09</v>
      </c>
      <c r="B730" t="str">
        <f>_xlfn.XLOOKUP(K730,Contenido[Contenido],Contenido[id_contenido])</f>
        <v>09.01</v>
      </c>
      <c r="C730" t="str">
        <f>_xlfn.XLOOKUP(L730,Temas[Tema],Temas[id_Tema],FALSE)</f>
        <v>09.01.06</v>
      </c>
      <c r="E730" t="str">
        <f t="shared" si="33"/>
        <v>09 Empresa</v>
      </c>
      <c r="F730" t="str">
        <f t="shared" si="34"/>
        <v>09.01 Empresas por Tramo (13)</v>
      </c>
      <c r="G730" t="str">
        <f t="shared" si="35"/>
        <v>09.01.06 Mediana 2 (50000-100000 UF)</v>
      </c>
      <c r="J730" t="s">
        <v>1031</v>
      </c>
      <c r="K730" t="s">
        <v>1032</v>
      </c>
      <c r="L730" t="s">
        <v>1047</v>
      </c>
      <c r="M730" t="s">
        <v>1072</v>
      </c>
    </row>
    <row r="731" spans="1:13" x14ac:dyDescent="0.3">
      <c r="A731" t="str">
        <f>_xlfn.XLOOKUP(J731,Sectores[Sector],Sectores[id_Sector],FALSE)</f>
        <v>09</v>
      </c>
      <c r="B731" t="str">
        <f>_xlfn.XLOOKUP(K731,Contenido[Contenido],Contenido[id_contenido])</f>
        <v>09.01</v>
      </c>
      <c r="C731" t="str">
        <f>_xlfn.XLOOKUP(L731,Temas[Tema],Temas[id_Tema],FALSE)</f>
        <v>09.01.06</v>
      </c>
      <c r="E731" t="str">
        <f t="shared" si="33"/>
        <v>09 Empresa</v>
      </c>
      <c r="F731" t="str">
        <f t="shared" si="34"/>
        <v>09.01 Empresas por Tramo (13)</v>
      </c>
      <c r="G731" t="str">
        <f t="shared" si="35"/>
        <v>09.01.06 Mediana 2 (50000-100000 UF)</v>
      </c>
      <c r="J731" t="s">
        <v>1031</v>
      </c>
      <c r="K731" t="s">
        <v>1032</v>
      </c>
      <c r="L731" t="s">
        <v>1047</v>
      </c>
      <c r="M731" t="s">
        <v>1090</v>
      </c>
    </row>
    <row r="732" spans="1:13" x14ac:dyDescent="0.3">
      <c r="A732" t="str">
        <f>_xlfn.XLOOKUP(J732,Sectores[Sector],Sectores[id_Sector],FALSE)</f>
        <v>09</v>
      </c>
      <c r="B732" t="str">
        <f>_xlfn.XLOOKUP(K732,Contenido[Contenido],Contenido[id_contenido])</f>
        <v>09.01</v>
      </c>
      <c r="C732" t="str">
        <f>_xlfn.XLOOKUP(L732,Temas[Tema],Temas[id_Tema],FALSE)</f>
        <v>09.01.07</v>
      </c>
      <c r="E732" t="str">
        <f t="shared" si="33"/>
        <v>09 Empresa</v>
      </c>
      <c r="F732" t="str">
        <f t="shared" si="34"/>
        <v>09.01 Empresas por Tramo (13)</v>
      </c>
      <c r="G732" t="str">
        <f t="shared" si="35"/>
        <v>09.01.07 Micro 1 (0,01-200 UF)</v>
      </c>
      <c r="J732" t="s">
        <v>1031</v>
      </c>
      <c r="K732" t="s">
        <v>1032</v>
      </c>
      <c r="L732" t="s">
        <v>1049</v>
      </c>
      <c r="M732" t="s">
        <v>1034</v>
      </c>
    </row>
    <row r="733" spans="1:13" x14ac:dyDescent="0.3">
      <c r="A733" t="str">
        <f>_xlfn.XLOOKUP(J733,Sectores[Sector],Sectores[id_Sector],FALSE)</f>
        <v>09</v>
      </c>
      <c r="B733" t="str">
        <f>_xlfn.XLOOKUP(K733,Contenido[Contenido],Contenido[id_contenido])</f>
        <v>09.01</v>
      </c>
      <c r="C733" t="str">
        <f>_xlfn.XLOOKUP(L733,Temas[Tema],Temas[id_Tema],FALSE)</f>
        <v>09.01.07</v>
      </c>
      <c r="E733" t="str">
        <f t="shared" si="33"/>
        <v>09 Empresa</v>
      </c>
      <c r="F733" t="str">
        <f t="shared" si="34"/>
        <v>09.01 Empresas por Tramo (13)</v>
      </c>
      <c r="G733" t="str">
        <f t="shared" si="35"/>
        <v>09.01.07 Micro 1 (0,01-200 UF)</v>
      </c>
      <c r="J733" t="s">
        <v>1031</v>
      </c>
      <c r="K733" t="s">
        <v>1032</v>
      </c>
      <c r="L733" t="s">
        <v>1049</v>
      </c>
      <c r="M733" t="s">
        <v>1072</v>
      </c>
    </row>
    <row r="734" spans="1:13" x14ac:dyDescent="0.3">
      <c r="A734" t="str">
        <f>_xlfn.XLOOKUP(J734,Sectores[Sector],Sectores[id_Sector],FALSE)</f>
        <v>09</v>
      </c>
      <c r="B734" t="str">
        <f>_xlfn.XLOOKUP(K734,Contenido[Contenido],Contenido[id_contenido])</f>
        <v>09.01</v>
      </c>
      <c r="C734" t="str">
        <f>_xlfn.XLOOKUP(L734,Temas[Tema],Temas[id_Tema],FALSE)</f>
        <v>09.01.07</v>
      </c>
      <c r="E734" t="str">
        <f t="shared" si="33"/>
        <v>09 Empresa</v>
      </c>
      <c r="F734" t="str">
        <f t="shared" si="34"/>
        <v>09.01 Empresas por Tramo (13)</v>
      </c>
      <c r="G734" t="str">
        <f t="shared" si="35"/>
        <v>09.01.07 Micro 1 (0,01-200 UF)</v>
      </c>
      <c r="J734" t="s">
        <v>1031</v>
      </c>
      <c r="K734" t="s">
        <v>1032</v>
      </c>
      <c r="L734" t="s">
        <v>1049</v>
      </c>
      <c r="M734" t="s">
        <v>1090</v>
      </c>
    </row>
    <row r="735" spans="1:13" x14ac:dyDescent="0.3">
      <c r="A735" t="str">
        <f>_xlfn.XLOOKUP(J735,Sectores[Sector],Sectores[id_Sector],FALSE)</f>
        <v>09</v>
      </c>
      <c r="B735" t="str">
        <f>_xlfn.XLOOKUP(K735,Contenido[Contenido],Contenido[id_contenido])</f>
        <v>09.01</v>
      </c>
      <c r="C735" t="str">
        <f>_xlfn.XLOOKUP(L735,Temas[Tema],Temas[id_Tema],FALSE)</f>
        <v>09.01.08</v>
      </c>
      <c r="E735" t="str">
        <f t="shared" si="33"/>
        <v>09 Empresa</v>
      </c>
      <c r="F735" t="str">
        <f t="shared" si="34"/>
        <v>09.01 Empresas por Tramo (13)</v>
      </c>
      <c r="G735" t="str">
        <f t="shared" si="35"/>
        <v>09.01.08 Micro 2 (200-600 UF)</v>
      </c>
      <c r="J735" t="s">
        <v>1031</v>
      </c>
      <c r="K735" t="s">
        <v>1032</v>
      </c>
      <c r="L735" t="s">
        <v>1051</v>
      </c>
      <c r="M735" t="s">
        <v>1034</v>
      </c>
    </row>
    <row r="736" spans="1:13" x14ac:dyDescent="0.3">
      <c r="A736" t="str">
        <f>_xlfn.XLOOKUP(J736,Sectores[Sector],Sectores[id_Sector],FALSE)</f>
        <v>09</v>
      </c>
      <c r="B736" t="str">
        <f>_xlfn.XLOOKUP(K736,Contenido[Contenido],Contenido[id_contenido])</f>
        <v>09.01</v>
      </c>
      <c r="C736" t="str">
        <f>_xlfn.XLOOKUP(L736,Temas[Tema],Temas[id_Tema],FALSE)</f>
        <v>09.01.08</v>
      </c>
      <c r="E736" t="str">
        <f t="shared" si="33"/>
        <v>09 Empresa</v>
      </c>
      <c r="F736" t="str">
        <f t="shared" si="34"/>
        <v>09.01 Empresas por Tramo (13)</v>
      </c>
      <c r="G736" t="str">
        <f t="shared" si="35"/>
        <v>09.01.08 Micro 2 (200-600 UF)</v>
      </c>
      <c r="J736" t="s">
        <v>1031</v>
      </c>
      <c r="K736" t="s">
        <v>1032</v>
      </c>
      <c r="L736" t="s">
        <v>1051</v>
      </c>
      <c r="M736" t="s">
        <v>1072</v>
      </c>
    </row>
    <row r="737" spans="1:13" x14ac:dyDescent="0.3">
      <c r="A737" t="str">
        <f>_xlfn.XLOOKUP(J737,Sectores[Sector],Sectores[id_Sector],FALSE)</f>
        <v>09</v>
      </c>
      <c r="B737" t="str">
        <f>_xlfn.XLOOKUP(K737,Contenido[Contenido],Contenido[id_contenido])</f>
        <v>09.01</v>
      </c>
      <c r="C737" t="str">
        <f>_xlfn.XLOOKUP(L737,Temas[Tema],Temas[id_Tema],FALSE)</f>
        <v>09.01.08</v>
      </c>
      <c r="E737" t="str">
        <f t="shared" si="33"/>
        <v>09 Empresa</v>
      </c>
      <c r="F737" t="str">
        <f t="shared" si="34"/>
        <v>09.01 Empresas por Tramo (13)</v>
      </c>
      <c r="G737" t="str">
        <f t="shared" si="35"/>
        <v>09.01.08 Micro 2 (200-600 UF)</v>
      </c>
      <c r="J737" t="s">
        <v>1031</v>
      </c>
      <c r="K737" t="s">
        <v>1032</v>
      </c>
      <c r="L737" t="s">
        <v>1051</v>
      </c>
      <c r="M737" t="s">
        <v>1090</v>
      </c>
    </row>
    <row r="738" spans="1:13" x14ac:dyDescent="0.3">
      <c r="A738" t="str">
        <f>_xlfn.XLOOKUP(J738,Sectores[Sector],Sectores[id_Sector],FALSE)</f>
        <v>09</v>
      </c>
      <c r="B738" t="str">
        <f>_xlfn.XLOOKUP(K738,Contenido[Contenido],Contenido[id_contenido])</f>
        <v>09.01</v>
      </c>
      <c r="C738" t="str">
        <f>_xlfn.XLOOKUP(L738,Temas[Tema],Temas[id_Tema],FALSE)</f>
        <v>09.01.09</v>
      </c>
      <c r="E738" t="str">
        <f t="shared" si="33"/>
        <v>09 Empresa</v>
      </c>
      <c r="F738" t="str">
        <f t="shared" si="34"/>
        <v>09.01 Empresas por Tramo (13)</v>
      </c>
      <c r="G738" t="str">
        <f t="shared" si="35"/>
        <v>09.01.09 Micro 3 (600-2400 UF)</v>
      </c>
      <c r="J738" t="s">
        <v>1031</v>
      </c>
      <c r="K738" t="s">
        <v>1032</v>
      </c>
      <c r="L738" t="s">
        <v>1053</v>
      </c>
      <c r="M738" t="s">
        <v>1034</v>
      </c>
    </row>
    <row r="739" spans="1:13" x14ac:dyDescent="0.3">
      <c r="A739" t="str">
        <f>_xlfn.XLOOKUP(J739,Sectores[Sector],Sectores[id_Sector],FALSE)</f>
        <v>09</v>
      </c>
      <c r="B739" t="str">
        <f>_xlfn.XLOOKUP(K739,Contenido[Contenido],Contenido[id_contenido])</f>
        <v>09.01</v>
      </c>
      <c r="C739" t="str">
        <f>_xlfn.XLOOKUP(L739,Temas[Tema],Temas[id_Tema],FALSE)</f>
        <v>09.01.09</v>
      </c>
      <c r="E739" t="str">
        <f t="shared" si="33"/>
        <v>09 Empresa</v>
      </c>
      <c r="F739" t="str">
        <f t="shared" si="34"/>
        <v>09.01 Empresas por Tramo (13)</v>
      </c>
      <c r="G739" t="str">
        <f t="shared" si="35"/>
        <v>09.01.09 Micro 3 (600-2400 UF)</v>
      </c>
      <c r="J739" t="s">
        <v>1031</v>
      </c>
      <c r="K739" t="s">
        <v>1032</v>
      </c>
      <c r="L739" t="s">
        <v>1053</v>
      </c>
      <c r="M739" t="s">
        <v>1072</v>
      </c>
    </row>
    <row r="740" spans="1:13" x14ac:dyDescent="0.3">
      <c r="A740" t="str">
        <f>_xlfn.XLOOKUP(J740,Sectores[Sector],Sectores[id_Sector],FALSE)</f>
        <v>09</v>
      </c>
      <c r="B740" t="str">
        <f>_xlfn.XLOOKUP(K740,Contenido[Contenido],Contenido[id_contenido])</f>
        <v>09.01</v>
      </c>
      <c r="C740" t="str">
        <f>_xlfn.XLOOKUP(L740,Temas[Tema],Temas[id_Tema],FALSE)</f>
        <v>09.01.09</v>
      </c>
      <c r="E740" t="str">
        <f t="shared" si="33"/>
        <v>09 Empresa</v>
      </c>
      <c r="F740" t="str">
        <f t="shared" si="34"/>
        <v>09.01 Empresas por Tramo (13)</v>
      </c>
      <c r="G740" t="str">
        <f t="shared" si="35"/>
        <v>09.01.09 Micro 3 (600-2400 UF)</v>
      </c>
      <c r="J740" t="s">
        <v>1031</v>
      </c>
      <c r="K740" t="s">
        <v>1032</v>
      </c>
      <c r="L740" t="s">
        <v>1053</v>
      </c>
      <c r="M740" t="s">
        <v>1090</v>
      </c>
    </row>
    <row r="741" spans="1:13" x14ac:dyDescent="0.3">
      <c r="A741" t="str">
        <f>_xlfn.XLOOKUP(J741,Sectores[Sector],Sectores[id_Sector],FALSE)</f>
        <v>09</v>
      </c>
      <c r="B741" t="str">
        <f>_xlfn.XLOOKUP(K741,Contenido[Contenido],Contenido[id_contenido])</f>
        <v>09.01</v>
      </c>
      <c r="C741" t="str">
        <f>_xlfn.XLOOKUP(L741,Temas[Tema],Temas[id_Tema],FALSE)</f>
        <v>09.01.10</v>
      </c>
      <c r="E741" t="str">
        <f t="shared" si="33"/>
        <v>09 Empresa</v>
      </c>
      <c r="F741" t="str">
        <f t="shared" si="34"/>
        <v>09.01 Empresas por Tramo (13)</v>
      </c>
      <c r="G741" t="str">
        <f t="shared" si="35"/>
        <v>09.01.10 Pequeña 1 (2400-5000 UF)</v>
      </c>
      <c r="J741" t="s">
        <v>1031</v>
      </c>
      <c r="K741" t="s">
        <v>1032</v>
      </c>
      <c r="L741" t="s">
        <v>1055</v>
      </c>
      <c r="M741" t="s">
        <v>1034</v>
      </c>
    </row>
    <row r="742" spans="1:13" x14ac:dyDescent="0.3">
      <c r="A742" t="str">
        <f>_xlfn.XLOOKUP(J742,Sectores[Sector],Sectores[id_Sector],FALSE)</f>
        <v>09</v>
      </c>
      <c r="B742" t="str">
        <f>_xlfn.XLOOKUP(K742,Contenido[Contenido],Contenido[id_contenido])</f>
        <v>09.01</v>
      </c>
      <c r="C742" t="str">
        <f>_xlfn.XLOOKUP(L742,Temas[Tema],Temas[id_Tema],FALSE)</f>
        <v>09.01.10</v>
      </c>
      <c r="E742" t="str">
        <f t="shared" si="33"/>
        <v>09 Empresa</v>
      </c>
      <c r="F742" t="str">
        <f t="shared" si="34"/>
        <v>09.01 Empresas por Tramo (13)</v>
      </c>
      <c r="G742" t="str">
        <f t="shared" si="35"/>
        <v>09.01.10 Pequeña 1 (2400-5000 UF)</v>
      </c>
      <c r="J742" t="s">
        <v>1031</v>
      </c>
      <c r="K742" t="s">
        <v>1032</v>
      </c>
      <c r="L742" t="s">
        <v>1055</v>
      </c>
      <c r="M742" t="s">
        <v>1072</v>
      </c>
    </row>
    <row r="743" spans="1:13" x14ac:dyDescent="0.3">
      <c r="A743" t="str">
        <f>_xlfn.XLOOKUP(J743,Sectores[Sector],Sectores[id_Sector],FALSE)</f>
        <v>09</v>
      </c>
      <c r="B743" t="str">
        <f>_xlfn.XLOOKUP(K743,Contenido[Contenido],Contenido[id_contenido])</f>
        <v>09.01</v>
      </c>
      <c r="C743" t="str">
        <f>_xlfn.XLOOKUP(L743,Temas[Tema],Temas[id_Tema],FALSE)</f>
        <v>09.01.10</v>
      </c>
      <c r="E743" t="str">
        <f t="shared" si="33"/>
        <v>09 Empresa</v>
      </c>
      <c r="F743" t="str">
        <f t="shared" si="34"/>
        <v>09.01 Empresas por Tramo (13)</v>
      </c>
      <c r="G743" t="str">
        <f t="shared" si="35"/>
        <v>09.01.10 Pequeña 1 (2400-5000 UF)</v>
      </c>
      <c r="J743" t="s">
        <v>1031</v>
      </c>
      <c r="K743" t="s">
        <v>1032</v>
      </c>
      <c r="L743" t="s">
        <v>1055</v>
      </c>
      <c r="M743" t="s">
        <v>1090</v>
      </c>
    </row>
    <row r="744" spans="1:13" x14ac:dyDescent="0.3">
      <c r="A744" t="str">
        <f>_xlfn.XLOOKUP(J744,Sectores[Sector],Sectores[id_Sector],FALSE)</f>
        <v>09</v>
      </c>
      <c r="B744" t="str">
        <f>_xlfn.XLOOKUP(K744,Contenido[Contenido],Contenido[id_contenido])</f>
        <v>09.01</v>
      </c>
      <c r="C744" t="str">
        <f>_xlfn.XLOOKUP(L744,Temas[Tema],Temas[id_Tema],FALSE)</f>
        <v>09.01.11</v>
      </c>
      <c r="E744" t="str">
        <f t="shared" si="33"/>
        <v>09 Empresa</v>
      </c>
      <c r="F744" t="str">
        <f t="shared" si="34"/>
        <v>09.01 Empresas por Tramo (13)</v>
      </c>
      <c r="G744" t="str">
        <f t="shared" si="35"/>
        <v>09.01.11 Pequeña 2 (5000-10000 UF)</v>
      </c>
      <c r="J744" t="s">
        <v>1031</v>
      </c>
      <c r="K744" t="s">
        <v>1032</v>
      </c>
      <c r="L744" t="s">
        <v>1057</v>
      </c>
      <c r="M744" t="s">
        <v>1034</v>
      </c>
    </row>
    <row r="745" spans="1:13" x14ac:dyDescent="0.3">
      <c r="A745" t="str">
        <f>_xlfn.XLOOKUP(J745,Sectores[Sector],Sectores[id_Sector],FALSE)</f>
        <v>09</v>
      </c>
      <c r="B745" t="str">
        <f>_xlfn.XLOOKUP(K745,Contenido[Contenido],Contenido[id_contenido])</f>
        <v>09.01</v>
      </c>
      <c r="C745" t="str">
        <f>_xlfn.XLOOKUP(L745,Temas[Tema],Temas[id_Tema],FALSE)</f>
        <v>09.01.11</v>
      </c>
      <c r="E745" t="str">
        <f t="shared" si="33"/>
        <v>09 Empresa</v>
      </c>
      <c r="F745" t="str">
        <f t="shared" si="34"/>
        <v>09.01 Empresas por Tramo (13)</v>
      </c>
      <c r="G745" t="str">
        <f t="shared" si="35"/>
        <v>09.01.11 Pequeña 2 (5000-10000 UF)</v>
      </c>
      <c r="J745" t="s">
        <v>1031</v>
      </c>
      <c r="K745" t="s">
        <v>1032</v>
      </c>
      <c r="L745" t="s">
        <v>1057</v>
      </c>
      <c r="M745" t="s">
        <v>1072</v>
      </c>
    </row>
    <row r="746" spans="1:13" x14ac:dyDescent="0.3">
      <c r="A746" t="str">
        <f>_xlfn.XLOOKUP(J746,Sectores[Sector],Sectores[id_Sector],FALSE)</f>
        <v>09</v>
      </c>
      <c r="B746" t="str">
        <f>_xlfn.XLOOKUP(K746,Contenido[Contenido],Contenido[id_contenido])</f>
        <v>09.01</v>
      </c>
      <c r="C746" t="str">
        <f>_xlfn.XLOOKUP(L746,Temas[Tema],Temas[id_Tema],FALSE)</f>
        <v>09.01.11</v>
      </c>
      <c r="E746" t="str">
        <f t="shared" si="33"/>
        <v>09 Empresa</v>
      </c>
      <c r="F746" t="str">
        <f t="shared" si="34"/>
        <v>09.01 Empresas por Tramo (13)</v>
      </c>
      <c r="G746" t="str">
        <f t="shared" si="35"/>
        <v>09.01.11 Pequeña 2 (5000-10000 UF)</v>
      </c>
      <c r="J746" t="s">
        <v>1031</v>
      </c>
      <c r="K746" t="s">
        <v>1032</v>
      </c>
      <c r="L746" t="s">
        <v>1057</v>
      </c>
      <c r="M746" t="s">
        <v>1090</v>
      </c>
    </row>
    <row r="747" spans="1:13" x14ac:dyDescent="0.3">
      <c r="A747" t="str">
        <f>_xlfn.XLOOKUP(J747,Sectores[Sector],Sectores[id_Sector],FALSE)</f>
        <v>09</v>
      </c>
      <c r="B747" t="str">
        <f>_xlfn.XLOOKUP(K747,Contenido[Contenido],Contenido[id_contenido])</f>
        <v>09.01</v>
      </c>
      <c r="C747" t="str">
        <f>_xlfn.XLOOKUP(L747,Temas[Tema],Temas[id_Tema],FALSE)</f>
        <v>09.01.12</v>
      </c>
      <c r="E747" t="str">
        <f t="shared" si="33"/>
        <v>09 Empresa</v>
      </c>
      <c r="F747" t="str">
        <f t="shared" si="34"/>
        <v>09.01 Empresas por Tramo (13)</v>
      </c>
      <c r="G747" t="str">
        <f t="shared" si="35"/>
        <v>09.01.12 Pequeña 3 (10000-25000 UF)</v>
      </c>
      <c r="J747" t="s">
        <v>1031</v>
      </c>
      <c r="K747" t="s">
        <v>1032</v>
      </c>
      <c r="L747" t="s">
        <v>1059</v>
      </c>
      <c r="M747" t="s">
        <v>1034</v>
      </c>
    </row>
    <row r="748" spans="1:13" x14ac:dyDescent="0.3">
      <c r="A748" t="str">
        <f>_xlfn.XLOOKUP(J748,Sectores[Sector],Sectores[id_Sector],FALSE)</f>
        <v>09</v>
      </c>
      <c r="B748" t="str">
        <f>_xlfn.XLOOKUP(K748,Contenido[Contenido],Contenido[id_contenido])</f>
        <v>09.01</v>
      </c>
      <c r="C748" t="str">
        <f>_xlfn.XLOOKUP(L748,Temas[Tema],Temas[id_Tema],FALSE)</f>
        <v>09.01.12</v>
      </c>
      <c r="E748" t="str">
        <f t="shared" si="33"/>
        <v>09 Empresa</v>
      </c>
      <c r="F748" t="str">
        <f t="shared" si="34"/>
        <v>09.01 Empresas por Tramo (13)</v>
      </c>
      <c r="G748" t="str">
        <f t="shared" si="35"/>
        <v>09.01.12 Pequeña 3 (10000-25000 UF)</v>
      </c>
      <c r="J748" t="s">
        <v>1031</v>
      </c>
      <c r="K748" t="s">
        <v>1032</v>
      </c>
      <c r="L748" t="s">
        <v>1059</v>
      </c>
      <c r="M748" t="s">
        <v>1072</v>
      </c>
    </row>
    <row r="749" spans="1:13" x14ac:dyDescent="0.3">
      <c r="A749" t="str">
        <f>_xlfn.XLOOKUP(J749,Sectores[Sector],Sectores[id_Sector],FALSE)</f>
        <v>09</v>
      </c>
      <c r="B749" t="str">
        <f>_xlfn.XLOOKUP(K749,Contenido[Contenido],Contenido[id_contenido])</f>
        <v>09.01</v>
      </c>
      <c r="C749" t="str">
        <f>_xlfn.XLOOKUP(L749,Temas[Tema],Temas[id_Tema],FALSE)</f>
        <v>09.01.12</v>
      </c>
      <c r="E749" t="str">
        <f t="shared" si="33"/>
        <v>09 Empresa</v>
      </c>
      <c r="F749" t="str">
        <f t="shared" si="34"/>
        <v>09.01 Empresas por Tramo (13)</v>
      </c>
      <c r="G749" t="str">
        <f t="shared" si="35"/>
        <v>09.01.12 Pequeña 3 (10000-25000 UF)</v>
      </c>
      <c r="J749" t="s">
        <v>1031</v>
      </c>
      <c r="K749" t="s">
        <v>1032</v>
      </c>
      <c r="L749" t="s">
        <v>1059</v>
      </c>
      <c r="M749" t="s">
        <v>1090</v>
      </c>
    </row>
    <row r="750" spans="1:13" x14ac:dyDescent="0.3">
      <c r="A750" t="str">
        <f>_xlfn.XLOOKUP(J750,Sectores[Sector],Sectores[id_Sector],FALSE)</f>
        <v>09</v>
      </c>
      <c r="B750" t="str">
        <f>_xlfn.XLOOKUP(K750,Contenido[Contenido],Contenido[id_contenido])</f>
        <v>09.01</v>
      </c>
      <c r="C750" t="str">
        <f>_xlfn.XLOOKUP(L750,Temas[Tema],Temas[id_Tema],FALSE)</f>
        <v>09.01.13</v>
      </c>
      <c r="E750" t="str">
        <f t="shared" si="33"/>
        <v>09 Empresa</v>
      </c>
      <c r="F750" t="str">
        <f t="shared" si="34"/>
        <v>09.01 Empresas por Tramo (13)</v>
      </c>
      <c r="G750" t="str">
        <f t="shared" si="35"/>
        <v>09.01.13 Sin Ventas</v>
      </c>
      <c r="J750" t="s">
        <v>1031</v>
      </c>
      <c r="K750" t="s">
        <v>1032</v>
      </c>
      <c r="L750" t="s">
        <v>1061</v>
      </c>
      <c r="M750" t="s">
        <v>1034</v>
      </c>
    </row>
    <row r="751" spans="1:13" x14ac:dyDescent="0.3">
      <c r="A751" t="str">
        <f>_xlfn.XLOOKUP(J751,Sectores[Sector],Sectores[id_Sector],FALSE)</f>
        <v>09</v>
      </c>
      <c r="B751" t="str">
        <f>_xlfn.XLOOKUP(K751,Contenido[Contenido],Contenido[id_contenido])</f>
        <v>09.01</v>
      </c>
      <c r="C751" t="str">
        <f>_xlfn.XLOOKUP(L751,Temas[Tema],Temas[id_Tema],FALSE)</f>
        <v>09.01.13</v>
      </c>
      <c r="E751" t="str">
        <f t="shared" si="33"/>
        <v>09 Empresa</v>
      </c>
      <c r="F751" t="str">
        <f t="shared" si="34"/>
        <v>09.01 Empresas por Tramo (13)</v>
      </c>
      <c r="G751" t="str">
        <f t="shared" si="35"/>
        <v>09.01.13 Sin Ventas</v>
      </c>
      <c r="J751" t="s">
        <v>1031</v>
      </c>
      <c r="K751" t="s">
        <v>1032</v>
      </c>
      <c r="L751" t="s">
        <v>1061</v>
      </c>
      <c r="M751" t="s">
        <v>1072</v>
      </c>
    </row>
    <row r="752" spans="1:13" x14ac:dyDescent="0.3">
      <c r="A752" t="str">
        <f>_xlfn.XLOOKUP(J752,Sectores[Sector],Sectores[id_Sector],FALSE)</f>
        <v>09</v>
      </c>
      <c r="B752" t="str">
        <f>_xlfn.XLOOKUP(K752,Contenido[Contenido],Contenido[id_contenido])</f>
        <v>09.01</v>
      </c>
      <c r="C752" t="str">
        <f>_xlfn.XLOOKUP(L752,Temas[Tema],Temas[id_Tema],FALSE)</f>
        <v>09.01.13</v>
      </c>
      <c r="E752" t="str">
        <f t="shared" si="33"/>
        <v>09 Empresa</v>
      </c>
      <c r="F752" t="str">
        <f t="shared" si="34"/>
        <v>09.01 Empresas por Tramo (13)</v>
      </c>
      <c r="G752" t="str">
        <f t="shared" si="35"/>
        <v>09.01.13 Sin Ventas</v>
      </c>
      <c r="J752" t="s">
        <v>1031</v>
      </c>
      <c r="K752" t="s">
        <v>1032</v>
      </c>
      <c r="L752" t="s">
        <v>1061</v>
      </c>
      <c r="M752" t="s">
        <v>1090</v>
      </c>
    </row>
    <row r="753" spans="1:13" x14ac:dyDescent="0.3">
      <c r="A753" t="str">
        <f>_xlfn.XLOOKUP(J753,Sectores[Sector],Sectores[id_Sector],FALSE)</f>
        <v>09</v>
      </c>
      <c r="B753" t="str">
        <f>_xlfn.XLOOKUP(K753,Contenido[Contenido],Contenido[id_contenido])</f>
        <v>09.02</v>
      </c>
      <c r="C753" t="str">
        <f>_xlfn.XLOOKUP(L753,Temas[Tema],Temas[id_Tema],FALSE)</f>
        <v>09.02.01</v>
      </c>
      <c r="E753" t="str">
        <f t="shared" si="33"/>
        <v>09 Empresa</v>
      </c>
      <c r="F753" t="str">
        <f t="shared" si="34"/>
        <v>09.02 Empresas por Tramo (5)</v>
      </c>
      <c r="G753" t="str">
        <f t="shared" si="35"/>
        <v>09.02.01 Grande (100000-200000 UF)</v>
      </c>
      <c r="J753" t="s">
        <v>1031</v>
      </c>
      <c r="K753" t="s">
        <v>1063</v>
      </c>
      <c r="L753" t="s">
        <v>1064</v>
      </c>
      <c r="M753" t="s">
        <v>1034</v>
      </c>
    </row>
    <row r="754" spans="1:13" x14ac:dyDescent="0.3">
      <c r="A754" t="str">
        <f>_xlfn.XLOOKUP(J754,Sectores[Sector],Sectores[id_Sector],FALSE)</f>
        <v>09</v>
      </c>
      <c r="B754" t="str">
        <f>_xlfn.XLOOKUP(K754,Contenido[Contenido],Contenido[id_contenido])</f>
        <v>09.02</v>
      </c>
      <c r="C754" t="str">
        <f>_xlfn.XLOOKUP(L754,Temas[Tema],Temas[id_Tema],FALSE)</f>
        <v>09.02.01</v>
      </c>
      <c r="E754" t="str">
        <f t="shared" si="33"/>
        <v>09 Empresa</v>
      </c>
      <c r="F754" t="str">
        <f t="shared" si="34"/>
        <v>09.02 Empresas por Tramo (5)</v>
      </c>
      <c r="G754" t="str">
        <f t="shared" si="35"/>
        <v>09.02.01 Grande (100000-200000 UF)</v>
      </c>
      <c r="J754" t="s">
        <v>1031</v>
      </c>
      <c r="K754" t="s">
        <v>1063</v>
      </c>
      <c r="L754" t="s">
        <v>1064</v>
      </c>
      <c r="M754" t="s">
        <v>1072</v>
      </c>
    </row>
    <row r="755" spans="1:13" x14ac:dyDescent="0.3">
      <c r="A755" t="str">
        <f>_xlfn.XLOOKUP(J755,Sectores[Sector],Sectores[id_Sector],FALSE)</f>
        <v>09</v>
      </c>
      <c r="B755" t="str">
        <f>_xlfn.XLOOKUP(K755,Contenido[Contenido],Contenido[id_contenido])</f>
        <v>09.02</v>
      </c>
      <c r="C755" t="str">
        <f>_xlfn.XLOOKUP(L755,Temas[Tema],Temas[id_Tema],FALSE)</f>
        <v>09.02.01</v>
      </c>
      <c r="E755" t="str">
        <f t="shared" si="33"/>
        <v>09 Empresa</v>
      </c>
      <c r="F755" t="str">
        <f t="shared" si="34"/>
        <v>09.02 Empresas por Tramo (5)</v>
      </c>
      <c r="G755" t="str">
        <f t="shared" si="35"/>
        <v>09.02.01 Grande (100000-200000 UF)</v>
      </c>
      <c r="J755" t="s">
        <v>1031</v>
      </c>
      <c r="K755" t="s">
        <v>1063</v>
      </c>
      <c r="L755" t="s">
        <v>1064</v>
      </c>
      <c r="M755" t="s">
        <v>1090</v>
      </c>
    </row>
    <row r="756" spans="1:13" x14ac:dyDescent="0.3">
      <c r="A756" t="str">
        <f>_xlfn.XLOOKUP(J756,Sectores[Sector],Sectores[id_Sector],FALSE)</f>
        <v>09</v>
      </c>
      <c r="B756" t="str">
        <f>_xlfn.XLOOKUP(K756,Contenido[Contenido],Contenido[id_contenido])</f>
        <v>09.02</v>
      </c>
      <c r="C756" t="str">
        <f>_xlfn.XLOOKUP(L756,Temas[Tema],Temas[id_Tema],FALSE)</f>
        <v>09.02.02</v>
      </c>
      <c r="E756" t="str">
        <f t="shared" si="33"/>
        <v>09 Empresa</v>
      </c>
      <c r="F756" t="str">
        <f t="shared" si="34"/>
        <v>09.02 Empresas por Tramo (5)</v>
      </c>
      <c r="G756" t="str">
        <f t="shared" si="35"/>
        <v>09.02.02 Mediana (25000-100000 UF)</v>
      </c>
      <c r="J756" t="s">
        <v>1031</v>
      </c>
      <c r="K756" t="s">
        <v>1063</v>
      </c>
      <c r="L756" t="s">
        <v>1066</v>
      </c>
      <c r="M756" t="s">
        <v>1034</v>
      </c>
    </row>
    <row r="757" spans="1:13" x14ac:dyDescent="0.3">
      <c r="A757" t="str">
        <f>_xlfn.XLOOKUP(J757,Sectores[Sector],Sectores[id_Sector],FALSE)</f>
        <v>09</v>
      </c>
      <c r="B757" t="str">
        <f>_xlfn.XLOOKUP(K757,Contenido[Contenido],Contenido[id_contenido])</f>
        <v>09.02</v>
      </c>
      <c r="C757" t="str">
        <f>_xlfn.XLOOKUP(L757,Temas[Tema],Temas[id_Tema],FALSE)</f>
        <v>09.02.02</v>
      </c>
      <c r="E757" t="str">
        <f t="shared" si="33"/>
        <v>09 Empresa</v>
      </c>
      <c r="F757" t="str">
        <f t="shared" si="34"/>
        <v>09.02 Empresas por Tramo (5)</v>
      </c>
      <c r="G757" t="str">
        <f t="shared" si="35"/>
        <v>09.02.02 Mediana (25000-100000 UF)</v>
      </c>
      <c r="J757" t="s">
        <v>1031</v>
      </c>
      <c r="K757" t="s">
        <v>1063</v>
      </c>
      <c r="L757" t="s">
        <v>1066</v>
      </c>
      <c r="M757" t="s">
        <v>1072</v>
      </c>
    </row>
    <row r="758" spans="1:13" x14ac:dyDescent="0.3">
      <c r="A758" t="str">
        <f>_xlfn.XLOOKUP(J758,Sectores[Sector],Sectores[id_Sector],FALSE)</f>
        <v>09</v>
      </c>
      <c r="B758" t="str">
        <f>_xlfn.XLOOKUP(K758,Contenido[Contenido],Contenido[id_contenido])</f>
        <v>09.02</v>
      </c>
      <c r="C758" t="str">
        <f>_xlfn.XLOOKUP(L758,Temas[Tema],Temas[id_Tema],FALSE)</f>
        <v>09.02.02</v>
      </c>
      <c r="E758" t="str">
        <f t="shared" si="33"/>
        <v>09 Empresa</v>
      </c>
      <c r="F758" t="str">
        <f t="shared" si="34"/>
        <v>09.02 Empresas por Tramo (5)</v>
      </c>
      <c r="G758" t="str">
        <f t="shared" si="35"/>
        <v>09.02.02 Mediana (25000-100000 UF)</v>
      </c>
      <c r="J758" t="s">
        <v>1031</v>
      </c>
      <c r="K758" t="s">
        <v>1063</v>
      </c>
      <c r="L758" t="s">
        <v>1066</v>
      </c>
      <c r="M758" t="s">
        <v>1090</v>
      </c>
    </row>
    <row r="759" spans="1:13" x14ac:dyDescent="0.3">
      <c r="A759" t="str">
        <f>_xlfn.XLOOKUP(J759,Sectores[Sector],Sectores[id_Sector],FALSE)</f>
        <v>09</v>
      </c>
      <c r="B759" t="str">
        <f>_xlfn.XLOOKUP(K759,Contenido[Contenido],Contenido[id_contenido])</f>
        <v>09.02</v>
      </c>
      <c r="C759" t="str">
        <f>_xlfn.XLOOKUP(L759,Temas[Tema],Temas[id_Tema],FALSE)</f>
        <v>09.02.03</v>
      </c>
      <c r="E759" t="str">
        <f t="shared" si="33"/>
        <v>09 Empresa</v>
      </c>
      <c r="F759" t="str">
        <f t="shared" si="34"/>
        <v>09.02 Empresas por Tramo (5)</v>
      </c>
      <c r="G759" t="str">
        <f t="shared" si="35"/>
        <v>09.02.03 Micro (0,01-2400 UF)</v>
      </c>
      <c r="J759" t="s">
        <v>1031</v>
      </c>
      <c r="K759" t="s">
        <v>1063</v>
      </c>
      <c r="L759" t="s">
        <v>1068</v>
      </c>
      <c r="M759" t="s">
        <v>1034</v>
      </c>
    </row>
    <row r="760" spans="1:13" x14ac:dyDescent="0.3">
      <c r="A760" t="str">
        <f>_xlfn.XLOOKUP(J760,Sectores[Sector],Sectores[id_Sector],FALSE)</f>
        <v>09</v>
      </c>
      <c r="B760" t="str">
        <f>_xlfn.XLOOKUP(K760,Contenido[Contenido],Contenido[id_contenido])</f>
        <v>09.02</v>
      </c>
      <c r="C760" t="str">
        <f>_xlfn.XLOOKUP(L760,Temas[Tema],Temas[id_Tema],FALSE)</f>
        <v>09.02.03</v>
      </c>
      <c r="E760" t="str">
        <f t="shared" si="33"/>
        <v>09 Empresa</v>
      </c>
      <c r="F760" t="str">
        <f t="shared" si="34"/>
        <v>09.02 Empresas por Tramo (5)</v>
      </c>
      <c r="G760" t="str">
        <f t="shared" si="35"/>
        <v>09.02.03 Micro (0,01-2400 UF)</v>
      </c>
      <c r="J760" t="s">
        <v>1031</v>
      </c>
      <c r="K760" t="s">
        <v>1063</v>
      </c>
      <c r="L760" t="s">
        <v>1068</v>
      </c>
      <c r="M760" t="s">
        <v>1072</v>
      </c>
    </row>
    <row r="761" spans="1:13" x14ac:dyDescent="0.3">
      <c r="A761" t="str">
        <f>_xlfn.XLOOKUP(J761,Sectores[Sector],Sectores[id_Sector],FALSE)</f>
        <v>09</v>
      </c>
      <c r="B761" t="str">
        <f>_xlfn.XLOOKUP(K761,Contenido[Contenido],Contenido[id_contenido])</f>
        <v>09.02</v>
      </c>
      <c r="C761" t="str">
        <f>_xlfn.XLOOKUP(L761,Temas[Tema],Temas[id_Tema],FALSE)</f>
        <v>09.02.03</v>
      </c>
      <c r="E761" t="str">
        <f t="shared" si="33"/>
        <v>09 Empresa</v>
      </c>
      <c r="F761" t="str">
        <f t="shared" si="34"/>
        <v>09.02 Empresas por Tramo (5)</v>
      </c>
      <c r="G761" t="str">
        <f t="shared" si="35"/>
        <v>09.02.03 Micro (0,01-2400 UF)</v>
      </c>
      <c r="J761" t="s">
        <v>1031</v>
      </c>
      <c r="K761" t="s">
        <v>1063</v>
      </c>
      <c r="L761" t="s">
        <v>1068</v>
      </c>
      <c r="M761" t="s">
        <v>1090</v>
      </c>
    </row>
    <row r="762" spans="1:13" x14ac:dyDescent="0.3">
      <c r="A762" t="str">
        <f>_xlfn.XLOOKUP(J762,Sectores[Sector],Sectores[id_Sector],FALSE)</f>
        <v>09</v>
      </c>
      <c r="B762" t="str">
        <f>_xlfn.XLOOKUP(K762,Contenido[Contenido],Contenido[id_contenido])</f>
        <v>09.02</v>
      </c>
      <c r="C762" t="str">
        <f>_xlfn.XLOOKUP(L762,Temas[Tema],Temas[id_Tema],FALSE)</f>
        <v>09.02.04</v>
      </c>
      <c r="E762" t="str">
        <f t="shared" si="33"/>
        <v>09 Empresa</v>
      </c>
      <c r="F762" t="str">
        <f t="shared" si="34"/>
        <v>09.02 Empresas por Tramo (5)</v>
      </c>
      <c r="G762" t="str">
        <f t="shared" si="35"/>
        <v>09.02.04 Pequeña (2400-25000 UF)</v>
      </c>
      <c r="J762" t="s">
        <v>1031</v>
      </c>
      <c r="K762" t="s">
        <v>1063</v>
      </c>
      <c r="L762" t="s">
        <v>1070</v>
      </c>
      <c r="M762" t="s">
        <v>1034</v>
      </c>
    </row>
    <row r="763" spans="1:13" x14ac:dyDescent="0.3">
      <c r="A763" t="str">
        <f>_xlfn.XLOOKUP(J763,Sectores[Sector],Sectores[id_Sector],FALSE)</f>
        <v>09</v>
      </c>
      <c r="B763" t="str">
        <f>_xlfn.XLOOKUP(K763,Contenido[Contenido],Contenido[id_contenido])</f>
        <v>09.02</v>
      </c>
      <c r="C763" t="str">
        <f>_xlfn.XLOOKUP(L763,Temas[Tema],Temas[id_Tema],FALSE)</f>
        <v>09.02.04</v>
      </c>
      <c r="E763" t="str">
        <f t="shared" si="33"/>
        <v>09 Empresa</v>
      </c>
      <c r="F763" t="str">
        <f t="shared" si="34"/>
        <v>09.02 Empresas por Tramo (5)</v>
      </c>
      <c r="G763" t="str">
        <f t="shared" si="35"/>
        <v>09.02.04 Pequeña (2400-25000 UF)</v>
      </c>
      <c r="J763" t="s">
        <v>1031</v>
      </c>
      <c r="K763" t="s">
        <v>1063</v>
      </c>
      <c r="L763" t="s">
        <v>1070</v>
      </c>
      <c r="M763" t="s">
        <v>1072</v>
      </c>
    </row>
    <row r="764" spans="1:13" x14ac:dyDescent="0.3">
      <c r="A764" t="str">
        <f>_xlfn.XLOOKUP(J764,Sectores[Sector],Sectores[id_Sector],FALSE)</f>
        <v>09</v>
      </c>
      <c r="B764" t="str">
        <f>_xlfn.XLOOKUP(K764,Contenido[Contenido],Contenido[id_contenido])</f>
        <v>09.02</v>
      </c>
      <c r="C764" t="str">
        <f>_xlfn.XLOOKUP(L764,Temas[Tema],Temas[id_Tema],FALSE)</f>
        <v>09.02.04</v>
      </c>
      <c r="E764" t="str">
        <f t="shared" si="33"/>
        <v>09 Empresa</v>
      </c>
      <c r="F764" t="str">
        <f t="shared" si="34"/>
        <v>09.02 Empresas por Tramo (5)</v>
      </c>
      <c r="G764" t="str">
        <f t="shared" si="35"/>
        <v>09.02.04 Pequeña (2400-25000 UF)</v>
      </c>
      <c r="J764" t="s">
        <v>1031</v>
      </c>
      <c r="K764" t="s">
        <v>1063</v>
      </c>
      <c r="L764" t="s">
        <v>1070</v>
      </c>
      <c r="M764" t="s">
        <v>1090</v>
      </c>
    </row>
    <row r="765" spans="1:13" x14ac:dyDescent="0.3">
      <c r="A765" t="str">
        <f>_xlfn.XLOOKUP(J765,Sectores[Sector],Sectores[id_Sector],FALSE)</f>
        <v>09</v>
      </c>
      <c r="B765" t="str">
        <f>_xlfn.XLOOKUP(K765,Contenido[Contenido],Contenido[id_contenido])</f>
        <v>09.02</v>
      </c>
      <c r="C765" t="str">
        <f>_xlfn.XLOOKUP(L765,Temas[Tema],Temas[id_Tema],FALSE)</f>
        <v>09.01.13</v>
      </c>
      <c r="E765" t="str">
        <f t="shared" si="33"/>
        <v>09 Empresa</v>
      </c>
      <c r="F765" t="str">
        <f t="shared" si="34"/>
        <v>09.02 Empresas por Tramo (5)</v>
      </c>
      <c r="G765" t="str">
        <f t="shared" si="35"/>
        <v>09.01.13 Sin Ventas</v>
      </c>
      <c r="J765" t="s">
        <v>1031</v>
      </c>
      <c r="K765" t="s">
        <v>1063</v>
      </c>
      <c r="L765" t="s">
        <v>1061</v>
      </c>
      <c r="M765" t="s">
        <v>1034</v>
      </c>
    </row>
    <row r="766" spans="1:13" x14ac:dyDescent="0.3">
      <c r="A766" t="str">
        <f>_xlfn.XLOOKUP(J766,Sectores[Sector],Sectores[id_Sector],FALSE)</f>
        <v>09</v>
      </c>
      <c r="B766" t="str">
        <f>_xlfn.XLOOKUP(K766,Contenido[Contenido],Contenido[id_contenido])</f>
        <v>09.02</v>
      </c>
      <c r="C766" t="str">
        <f>_xlfn.XLOOKUP(L766,Temas[Tema],Temas[id_Tema],FALSE)</f>
        <v>09.01.13</v>
      </c>
      <c r="E766" t="str">
        <f t="shared" si="33"/>
        <v>09 Empresa</v>
      </c>
      <c r="F766" t="str">
        <f t="shared" si="34"/>
        <v>09.02 Empresas por Tramo (5)</v>
      </c>
      <c r="G766" t="str">
        <f t="shared" si="35"/>
        <v>09.01.13 Sin Ventas</v>
      </c>
      <c r="J766" t="s">
        <v>1031</v>
      </c>
      <c r="K766" t="s">
        <v>1063</v>
      </c>
      <c r="L766" t="s">
        <v>1061</v>
      </c>
      <c r="M766" t="s">
        <v>1072</v>
      </c>
    </row>
    <row r="767" spans="1:13" x14ac:dyDescent="0.3">
      <c r="A767" t="str">
        <f>_xlfn.XLOOKUP(J767,Sectores[Sector],Sectores[id_Sector],FALSE)</f>
        <v>09</v>
      </c>
      <c r="B767" t="str">
        <f>_xlfn.XLOOKUP(K767,Contenido[Contenido],Contenido[id_contenido])</f>
        <v>09.02</v>
      </c>
      <c r="C767" t="str">
        <f>_xlfn.XLOOKUP(L767,Temas[Tema],Temas[id_Tema],FALSE)</f>
        <v>09.01.13</v>
      </c>
      <c r="E767" t="str">
        <f t="shared" si="33"/>
        <v>09 Empresa</v>
      </c>
      <c r="F767" t="str">
        <f t="shared" si="34"/>
        <v>09.02 Empresas por Tramo (5)</v>
      </c>
      <c r="G767" t="str">
        <f t="shared" si="35"/>
        <v>09.01.13 Sin Ventas</v>
      </c>
      <c r="J767" t="s">
        <v>1031</v>
      </c>
      <c r="K767" t="s">
        <v>1063</v>
      </c>
      <c r="L767" t="s">
        <v>1061</v>
      </c>
      <c r="M767" t="s">
        <v>1090</v>
      </c>
    </row>
    <row r="768" spans="1:13" x14ac:dyDescent="0.3">
      <c r="A768" t="str">
        <f>_xlfn.XLOOKUP(J768,Sectores[Sector],Sectores[id_Sector],FALSE)</f>
        <v>09</v>
      </c>
      <c r="B768" t="str">
        <f>_xlfn.XLOOKUP(K768,Contenido[Contenido],Contenido[id_contenido])</f>
        <v>09.03</v>
      </c>
      <c r="C768" t="str">
        <f>_xlfn.XLOOKUP(L768,Temas[Tema],Temas[id_Tema],FALSE)</f>
        <v>09.03.01</v>
      </c>
      <c r="E768" t="str">
        <f t="shared" si="33"/>
        <v>09 Empresa</v>
      </c>
      <c r="F768" t="str">
        <f t="shared" si="34"/>
        <v>09.03 Tipo Contribuyente</v>
      </c>
      <c r="G768" t="str">
        <f t="shared" si="35"/>
        <v>09.03.01 Instituciones Fiscales</v>
      </c>
      <c r="J768" t="s">
        <v>1031</v>
      </c>
      <c r="K768" t="s">
        <v>1108</v>
      </c>
      <c r="L768" t="s">
        <v>1109</v>
      </c>
      <c r="M768" t="s">
        <v>1110</v>
      </c>
    </row>
    <row r="769" spans="1:13" x14ac:dyDescent="0.3">
      <c r="A769" t="str">
        <f>_xlfn.XLOOKUP(J769,Sectores[Sector],Sectores[id_Sector],FALSE)</f>
        <v>09</v>
      </c>
      <c r="B769" t="str">
        <f>_xlfn.XLOOKUP(K769,Contenido[Contenido],Contenido[id_contenido])</f>
        <v>09.03</v>
      </c>
      <c r="C769" t="str">
        <f>_xlfn.XLOOKUP(L769,Temas[Tema],Temas[id_Tema],FALSE)</f>
        <v>09.03.01</v>
      </c>
      <c r="E769" t="str">
        <f t="shared" si="33"/>
        <v>09 Empresa</v>
      </c>
      <c r="F769" t="str">
        <f t="shared" si="34"/>
        <v>09.03 Tipo Contribuyente</v>
      </c>
      <c r="G769" t="str">
        <f t="shared" si="35"/>
        <v>09.03.01 Instituciones Fiscales</v>
      </c>
      <c r="J769" t="s">
        <v>1031</v>
      </c>
      <c r="K769" t="s">
        <v>1108</v>
      </c>
      <c r="L769" t="s">
        <v>1109</v>
      </c>
      <c r="M769" t="s">
        <v>1127</v>
      </c>
    </row>
    <row r="770" spans="1:13" x14ac:dyDescent="0.3">
      <c r="A770" t="str">
        <f>_xlfn.XLOOKUP(J770,Sectores[Sector],Sectores[id_Sector],FALSE)</f>
        <v>09</v>
      </c>
      <c r="B770" t="str">
        <f>_xlfn.XLOOKUP(K770,Contenido[Contenido],Contenido[id_contenido])</f>
        <v>09.03</v>
      </c>
      <c r="C770" t="str">
        <f>_xlfn.XLOOKUP(L770,Temas[Tema],Temas[id_Tema],FALSE)</f>
        <v>09.03.02</v>
      </c>
      <c r="E770" t="str">
        <f t="shared" si="33"/>
        <v>09 Empresa</v>
      </c>
      <c r="F770" t="str">
        <f t="shared" si="34"/>
        <v>09.03 Tipo Contribuyente</v>
      </c>
      <c r="G770" t="str">
        <f t="shared" si="35"/>
        <v>09.03.02 Municipalidades</v>
      </c>
      <c r="J770" t="s">
        <v>1031</v>
      </c>
      <c r="K770" t="s">
        <v>1108</v>
      </c>
      <c r="L770" t="s">
        <v>1113</v>
      </c>
      <c r="M770" t="s">
        <v>1110</v>
      </c>
    </row>
    <row r="771" spans="1:13" x14ac:dyDescent="0.3">
      <c r="A771" t="str">
        <f>_xlfn.XLOOKUP(J771,Sectores[Sector],Sectores[id_Sector],FALSE)</f>
        <v>09</v>
      </c>
      <c r="B771" t="str">
        <f>_xlfn.XLOOKUP(K771,Contenido[Contenido],Contenido[id_contenido])</f>
        <v>09.03</v>
      </c>
      <c r="C771" t="str">
        <f>_xlfn.XLOOKUP(L771,Temas[Tema],Temas[id_Tema],FALSE)</f>
        <v>09.03.02</v>
      </c>
      <c r="E771" t="str">
        <f t="shared" si="33"/>
        <v>09 Empresa</v>
      </c>
      <c r="F771" t="str">
        <f t="shared" si="34"/>
        <v>09.03 Tipo Contribuyente</v>
      </c>
      <c r="G771" t="str">
        <f t="shared" si="35"/>
        <v>09.03.02 Municipalidades</v>
      </c>
      <c r="J771" t="s">
        <v>1031</v>
      </c>
      <c r="K771" t="s">
        <v>1108</v>
      </c>
      <c r="L771" t="s">
        <v>1113</v>
      </c>
      <c r="M771" t="s">
        <v>1127</v>
      </c>
    </row>
    <row r="772" spans="1:13" x14ac:dyDescent="0.3">
      <c r="A772" t="str">
        <f>_xlfn.XLOOKUP(J772,Sectores[Sector],Sectores[id_Sector],FALSE)</f>
        <v>09</v>
      </c>
      <c r="B772" t="str">
        <f>_xlfn.XLOOKUP(K772,Contenido[Contenido],Contenido[id_contenido])</f>
        <v>09.03</v>
      </c>
      <c r="C772" t="str">
        <f>_xlfn.XLOOKUP(L772,Temas[Tema],Temas[id_Tema],FALSE)</f>
        <v>09.03.03</v>
      </c>
      <c r="E772" t="str">
        <f t="shared" si="33"/>
        <v>09 Empresa</v>
      </c>
      <c r="F772" t="str">
        <f t="shared" si="34"/>
        <v>09.03 Tipo Contribuyente</v>
      </c>
      <c r="G772" t="str">
        <f t="shared" si="35"/>
        <v>09.03.03 No Clasificados</v>
      </c>
      <c r="J772" t="s">
        <v>1031</v>
      </c>
      <c r="K772" t="s">
        <v>1108</v>
      </c>
      <c r="L772" t="s">
        <v>1115</v>
      </c>
      <c r="M772" t="s">
        <v>1110</v>
      </c>
    </row>
    <row r="773" spans="1:13" x14ac:dyDescent="0.3">
      <c r="A773" t="str">
        <f>_xlfn.XLOOKUP(J773,Sectores[Sector],Sectores[id_Sector],FALSE)</f>
        <v>09</v>
      </c>
      <c r="B773" t="str">
        <f>_xlfn.XLOOKUP(K773,Contenido[Contenido],Contenido[id_contenido])</f>
        <v>09.03</v>
      </c>
      <c r="C773" t="str">
        <f>_xlfn.XLOOKUP(L773,Temas[Tema],Temas[id_Tema],FALSE)</f>
        <v>09.03.03</v>
      </c>
      <c r="E773" t="str">
        <f t="shared" ref="E773:E836" si="36">+A773&amp;" "&amp;J773</f>
        <v>09 Empresa</v>
      </c>
      <c r="F773" t="str">
        <f t="shared" ref="F773:F836" si="37">+B773&amp;" "&amp;K773</f>
        <v>09.03 Tipo Contribuyente</v>
      </c>
      <c r="G773" t="str">
        <f t="shared" ref="G773:G836" si="38">+C773&amp;" "&amp;L773</f>
        <v>09.03.03 No Clasificados</v>
      </c>
      <c r="J773" t="s">
        <v>1031</v>
      </c>
      <c r="K773" t="s">
        <v>1108</v>
      </c>
      <c r="L773" t="s">
        <v>1115</v>
      </c>
      <c r="M773" t="s">
        <v>1127</v>
      </c>
    </row>
    <row r="774" spans="1:13" x14ac:dyDescent="0.3">
      <c r="A774" t="str">
        <f>_xlfn.XLOOKUP(J774,Sectores[Sector],Sectores[id_Sector],FALSE)</f>
        <v>09</v>
      </c>
      <c r="B774" t="str">
        <f>_xlfn.XLOOKUP(K774,Contenido[Contenido],Contenido[id_contenido])</f>
        <v>09.03</v>
      </c>
      <c r="C774" t="str">
        <f>_xlfn.XLOOKUP(L774,Temas[Tema],Temas[id_Tema],FALSE)</f>
        <v>09.03.04</v>
      </c>
      <c r="E774" t="str">
        <f t="shared" si="36"/>
        <v>09 Empresa</v>
      </c>
      <c r="F774" t="str">
        <f t="shared" si="37"/>
        <v>09.03 Tipo Contribuyente</v>
      </c>
      <c r="G774" t="str">
        <f t="shared" si="38"/>
        <v>09.03.04 Organismos Internacionales</v>
      </c>
      <c r="J774" t="s">
        <v>1031</v>
      </c>
      <c r="K774" t="s">
        <v>1108</v>
      </c>
      <c r="L774" t="s">
        <v>1117</v>
      </c>
      <c r="M774" t="s">
        <v>1110</v>
      </c>
    </row>
    <row r="775" spans="1:13" x14ac:dyDescent="0.3">
      <c r="A775" t="str">
        <f>_xlfn.XLOOKUP(J775,Sectores[Sector],Sectores[id_Sector],FALSE)</f>
        <v>09</v>
      </c>
      <c r="B775" t="str">
        <f>_xlfn.XLOOKUP(K775,Contenido[Contenido],Contenido[id_contenido])</f>
        <v>09.03</v>
      </c>
      <c r="C775" t="str">
        <f>_xlfn.XLOOKUP(L775,Temas[Tema],Temas[id_Tema],FALSE)</f>
        <v>09.03.04</v>
      </c>
      <c r="E775" t="str">
        <f t="shared" si="36"/>
        <v>09 Empresa</v>
      </c>
      <c r="F775" t="str">
        <f t="shared" si="37"/>
        <v>09.03 Tipo Contribuyente</v>
      </c>
      <c r="G775" t="str">
        <f t="shared" si="38"/>
        <v>09.03.04 Organismos Internacionales</v>
      </c>
      <c r="J775" t="s">
        <v>1031</v>
      </c>
      <c r="K775" t="s">
        <v>1108</v>
      </c>
      <c r="L775" t="s">
        <v>1117</v>
      </c>
      <c r="M775" t="s">
        <v>1127</v>
      </c>
    </row>
    <row r="776" spans="1:13" x14ac:dyDescent="0.3">
      <c r="A776" t="str">
        <f>_xlfn.XLOOKUP(J776,Sectores[Sector],Sectores[id_Sector],FALSE)</f>
        <v>09</v>
      </c>
      <c r="B776" t="str">
        <f>_xlfn.XLOOKUP(K776,Contenido[Contenido],Contenido[id_contenido])</f>
        <v>09.03</v>
      </c>
      <c r="C776" t="str">
        <f>_xlfn.XLOOKUP(L776,Temas[Tema],Temas[id_Tema],FALSE)</f>
        <v>09.03.05</v>
      </c>
      <c r="E776" t="str">
        <f t="shared" si="36"/>
        <v>09 Empresa</v>
      </c>
      <c r="F776" t="str">
        <f t="shared" si="37"/>
        <v>09.03 Tipo Contribuyente</v>
      </c>
      <c r="G776" t="str">
        <f t="shared" si="38"/>
        <v>09.03.05 Organización sin fines de lucro</v>
      </c>
      <c r="J776" t="s">
        <v>1031</v>
      </c>
      <c r="K776" t="s">
        <v>1108</v>
      </c>
      <c r="L776" t="s">
        <v>1119</v>
      </c>
      <c r="M776" t="s">
        <v>1110</v>
      </c>
    </row>
    <row r="777" spans="1:13" x14ac:dyDescent="0.3">
      <c r="A777" t="str">
        <f>_xlfn.XLOOKUP(J777,Sectores[Sector],Sectores[id_Sector],FALSE)</f>
        <v>09</v>
      </c>
      <c r="B777" t="str">
        <f>_xlfn.XLOOKUP(K777,Contenido[Contenido],Contenido[id_contenido])</f>
        <v>09.03</v>
      </c>
      <c r="C777" t="str">
        <f>_xlfn.XLOOKUP(L777,Temas[Tema],Temas[id_Tema],FALSE)</f>
        <v>09.03.05</v>
      </c>
      <c r="E777" t="str">
        <f t="shared" si="36"/>
        <v>09 Empresa</v>
      </c>
      <c r="F777" t="str">
        <f t="shared" si="37"/>
        <v>09.03 Tipo Contribuyente</v>
      </c>
      <c r="G777" t="str">
        <f t="shared" si="38"/>
        <v>09.03.05 Organización sin fines de lucro</v>
      </c>
      <c r="J777" t="s">
        <v>1031</v>
      </c>
      <c r="K777" t="s">
        <v>1108</v>
      </c>
      <c r="L777" t="s">
        <v>1119</v>
      </c>
      <c r="M777" t="s">
        <v>1127</v>
      </c>
    </row>
    <row r="778" spans="1:13" x14ac:dyDescent="0.3">
      <c r="A778" t="str">
        <f>_xlfn.XLOOKUP(J778,Sectores[Sector],Sectores[id_Sector],FALSE)</f>
        <v>09</v>
      </c>
      <c r="B778" t="str">
        <f>_xlfn.XLOOKUP(K778,Contenido[Contenido],Contenido[id_contenido])</f>
        <v>09.03</v>
      </c>
      <c r="C778" t="str">
        <f>_xlfn.XLOOKUP(L778,Temas[Tema],Temas[id_Tema],FALSE)</f>
        <v>09.03.06</v>
      </c>
      <c r="E778" t="str">
        <f t="shared" si="36"/>
        <v>09 Empresa</v>
      </c>
      <c r="F778" t="str">
        <f t="shared" si="37"/>
        <v>09.03 Tipo Contribuyente</v>
      </c>
      <c r="G778" t="str">
        <f t="shared" si="38"/>
        <v>09.03.06 Persona Jurídica Comercial</v>
      </c>
      <c r="J778" t="s">
        <v>1031</v>
      </c>
      <c r="K778" t="s">
        <v>1108</v>
      </c>
      <c r="L778" t="s">
        <v>1121</v>
      </c>
      <c r="M778" t="s">
        <v>1110</v>
      </c>
    </row>
    <row r="779" spans="1:13" x14ac:dyDescent="0.3">
      <c r="A779" t="str">
        <f>_xlfn.XLOOKUP(J779,Sectores[Sector],Sectores[id_Sector],FALSE)</f>
        <v>09</v>
      </c>
      <c r="B779" t="str">
        <f>_xlfn.XLOOKUP(K779,Contenido[Contenido],Contenido[id_contenido])</f>
        <v>09.03</v>
      </c>
      <c r="C779" t="str">
        <f>_xlfn.XLOOKUP(L779,Temas[Tema],Temas[id_Tema],FALSE)</f>
        <v>09.03.06</v>
      </c>
      <c r="E779" t="str">
        <f t="shared" si="36"/>
        <v>09 Empresa</v>
      </c>
      <c r="F779" t="str">
        <f t="shared" si="37"/>
        <v>09.03 Tipo Contribuyente</v>
      </c>
      <c r="G779" t="str">
        <f t="shared" si="38"/>
        <v>09.03.06 Persona Jurídica Comercial</v>
      </c>
      <c r="J779" t="s">
        <v>1031</v>
      </c>
      <c r="K779" t="s">
        <v>1108</v>
      </c>
      <c r="L779" t="s">
        <v>1121</v>
      </c>
      <c r="M779" t="s">
        <v>1127</v>
      </c>
    </row>
    <row r="780" spans="1:13" x14ac:dyDescent="0.3">
      <c r="A780" t="str">
        <f>_xlfn.XLOOKUP(J780,Sectores[Sector],Sectores[id_Sector],FALSE)</f>
        <v>09</v>
      </c>
      <c r="B780" t="str">
        <f>_xlfn.XLOOKUP(K780,Contenido[Contenido],Contenido[id_contenido])</f>
        <v>09.03</v>
      </c>
      <c r="C780" t="str">
        <f>_xlfn.XLOOKUP(L780,Temas[Tema],Temas[id_Tema],FALSE)</f>
        <v>09.03.07</v>
      </c>
      <c r="E780" t="str">
        <f t="shared" si="36"/>
        <v>09 Empresa</v>
      </c>
      <c r="F780" t="str">
        <f t="shared" si="37"/>
        <v>09.03 Tipo Contribuyente</v>
      </c>
      <c r="G780" t="str">
        <f t="shared" si="38"/>
        <v>09.03.07 Sin Persona Jurídica</v>
      </c>
      <c r="J780" t="s">
        <v>1031</v>
      </c>
      <c r="K780" t="s">
        <v>1108</v>
      </c>
      <c r="L780" t="s">
        <v>1123</v>
      </c>
      <c r="M780" t="s">
        <v>1110</v>
      </c>
    </row>
    <row r="781" spans="1:13" x14ac:dyDescent="0.3">
      <c r="A781" t="str">
        <f>_xlfn.XLOOKUP(J781,Sectores[Sector],Sectores[id_Sector],FALSE)</f>
        <v>09</v>
      </c>
      <c r="B781" t="str">
        <f>_xlfn.XLOOKUP(K781,Contenido[Contenido],Contenido[id_contenido])</f>
        <v>09.03</v>
      </c>
      <c r="C781" t="str">
        <f>_xlfn.XLOOKUP(L781,Temas[Tema],Temas[id_Tema],FALSE)</f>
        <v>09.03.07</v>
      </c>
      <c r="E781" t="str">
        <f t="shared" si="36"/>
        <v>09 Empresa</v>
      </c>
      <c r="F781" t="str">
        <f t="shared" si="37"/>
        <v>09.03 Tipo Contribuyente</v>
      </c>
      <c r="G781" t="str">
        <f t="shared" si="38"/>
        <v>09.03.07 Sin Persona Jurídica</v>
      </c>
      <c r="J781" t="s">
        <v>1031</v>
      </c>
      <c r="K781" t="s">
        <v>1108</v>
      </c>
      <c r="L781" t="s">
        <v>1123</v>
      </c>
      <c r="M781" t="s">
        <v>1127</v>
      </c>
    </row>
    <row r="782" spans="1:13" x14ac:dyDescent="0.3">
      <c r="A782" t="str">
        <f>_xlfn.XLOOKUP(J782,Sectores[Sector],Sectores[id_Sector],FALSE)</f>
        <v>09</v>
      </c>
      <c r="B782" t="str">
        <f>_xlfn.XLOOKUP(K782,Contenido[Contenido],Contenido[id_contenido])</f>
        <v>09.03</v>
      </c>
      <c r="C782" t="str">
        <f>_xlfn.XLOOKUP(L782,Temas[Tema],Temas[id_Tema],FALSE)</f>
        <v>09.03.08</v>
      </c>
      <c r="E782" t="str">
        <f t="shared" si="36"/>
        <v>09 Empresa</v>
      </c>
      <c r="F782" t="str">
        <f t="shared" si="37"/>
        <v>09.03 Tipo Contribuyente</v>
      </c>
      <c r="G782" t="str">
        <f t="shared" si="38"/>
        <v>09.03.08 Sociedades Extranjeras</v>
      </c>
      <c r="J782" t="s">
        <v>1031</v>
      </c>
      <c r="K782" t="s">
        <v>1108</v>
      </c>
      <c r="L782" t="s">
        <v>1125</v>
      </c>
      <c r="M782" t="s">
        <v>1110</v>
      </c>
    </row>
    <row r="783" spans="1:13" x14ac:dyDescent="0.3">
      <c r="A783" t="str">
        <f>_xlfn.XLOOKUP(J783,Sectores[Sector],Sectores[id_Sector],FALSE)</f>
        <v>09</v>
      </c>
      <c r="B783" t="str">
        <f>_xlfn.XLOOKUP(K783,Contenido[Contenido],Contenido[id_contenido])</f>
        <v>09.03</v>
      </c>
      <c r="C783" t="str">
        <f>_xlfn.XLOOKUP(L783,Temas[Tema],Temas[id_Tema],FALSE)</f>
        <v>09.03.08</v>
      </c>
      <c r="E783" t="str">
        <f t="shared" si="36"/>
        <v>09 Empresa</v>
      </c>
      <c r="F783" t="str">
        <f t="shared" si="37"/>
        <v>09.03 Tipo Contribuyente</v>
      </c>
      <c r="G783" t="str">
        <f t="shared" si="38"/>
        <v>09.03.08 Sociedades Extranjeras</v>
      </c>
      <c r="J783" t="s">
        <v>1031</v>
      </c>
      <c r="K783" t="s">
        <v>1108</v>
      </c>
      <c r="L783" t="s">
        <v>1125</v>
      </c>
      <c r="M783" t="s">
        <v>1127</v>
      </c>
    </row>
    <row r="784" spans="1:13" x14ac:dyDescent="0.3">
      <c r="A784" t="str">
        <f>_xlfn.XLOOKUP(J784,Sectores[Sector],Sectores[id_Sector],FALSE)</f>
        <v>10</v>
      </c>
      <c r="B784" t="str">
        <f>_xlfn.XLOOKUP(K784,Contenido[Contenido],Contenido[id_contenido])</f>
        <v>10.01</v>
      </c>
      <c r="C784" t="str">
        <f>_xlfn.XLOOKUP(L784,Temas[Tema],Temas[id_Tema],FALSE)</f>
        <v>10.01.01</v>
      </c>
      <c r="E784" t="str">
        <f t="shared" si="36"/>
        <v>10 Energía</v>
      </c>
      <c r="F784" t="str">
        <f t="shared" si="37"/>
        <v>10.01 Energía Eléctrica</v>
      </c>
      <c r="G784" t="str">
        <f t="shared" si="38"/>
        <v>10.01.01 Distribución Eléctrica</v>
      </c>
      <c r="J784" t="s">
        <v>81</v>
      </c>
      <c r="K784" t="s">
        <v>283</v>
      </c>
      <c r="L784" t="s">
        <v>284</v>
      </c>
      <c r="M784" t="s">
        <v>80</v>
      </c>
    </row>
    <row r="785" spans="1:13" x14ac:dyDescent="0.3">
      <c r="A785" t="str">
        <f>_xlfn.XLOOKUP(J785,Sectores[Sector],Sectores[id_Sector],FALSE)</f>
        <v>10</v>
      </c>
      <c r="B785" t="str">
        <f>_xlfn.XLOOKUP(K785,Contenido[Contenido],Contenido[id_contenido])</f>
        <v>10.01</v>
      </c>
      <c r="C785" t="str">
        <f>_xlfn.XLOOKUP(L785,Temas[Tema],Temas[id_Tema],FALSE)</f>
        <v>10.01.01</v>
      </c>
      <c r="E785" t="str">
        <f t="shared" si="36"/>
        <v>10 Energía</v>
      </c>
      <c r="F785" t="str">
        <f t="shared" si="37"/>
        <v>10.01 Energía Eléctrica</v>
      </c>
      <c r="G785" t="str">
        <f t="shared" si="38"/>
        <v>10.01.01 Distribución Eléctrica</v>
      </c>
      <c r="J785" t="s">
        <v>81</v>
      </c>
      <c r="K785" t="s">
        <v>283</v>
      </c>
      <c r="L785" t="s">
        <v>284</v>
      </c>
      <c r="M785" t="s">
        <v>285</v>
      </c>
    </row>
    <row r="786" spans="1:13" x14ac:dyDescent="0.3">
      <c r="A786" t="str">
        <f>_xlfn.XLOOKUP(J786,Sectores[Sector],Sectores[id_Sector],FALSE)</f>
        <v>10</v>
      </c>
      <c r="B786" t="str">
        <f>_xlfn.XLOOKUP(K786,Contenido[Contenido],Contenido[id_contenido])</f>
        <v>10.01</v>
      </c>
      <c r="C786" t="str">
        <f>_xlfn.XLOOKUP(L786,Temas[Tema],Temas[id_Tema],FALSE)</f>
        <v>10.01.01</v>
      </c>
      <c r="E786" t="str">
        <f t="shared" si="36"/>
        <v>10 Energía</v>
      </c>
      <c r="F786" t="str">
        <f t="shared" si="37"/>
        <v>10.01 Energía Eléctrica</v>
      </c>
      <c r="G786" t="str">
        <f t="shared" si="38"/>
        <v>10.01.01 Distribución Eléctrica</v>
      </c>
      <c r="J786" t="s">
        <v>81</v>
      </c>
      <c r="K786" t="s">
        <v>283</v>
      </c>
      <c r="L786" t="s">
        <v>284</v>
      </c>
      <c r="M786" t="s">
        <v>286</v>
      </c>
    </row>
    <row r="787" spans="1:13" x14ac:dyDescent="0.3">
      <c r="A787" t="str">
        <f>_xlfn.XLOOKUP(J787,Sectores[Sector],Sectores[id_Sector],FALSE)</f>
        <v>10</v>
      </c>
      <c r="B787" t="str">
        <f>_xlfn.XLOOKUP(K787,Contenido[Contenido],Contenido[id_contenido])</f>
        <v>10.01</v>
      </c>
      <c r="C787" t="str">
        <f>_xlfn.XLOOKUP(L787,Temas[Tema],Temas[id_Tema],FALSE)</f>
        <v>10.01.01</v>
      </c>
      <c r="E787" t="str">
        <f t="shared" si="36"/>
        <v>10 Energía</v>
      </c>
      <c r="F787" t="str">
        <f t="shared" si="37"/>
        <v>10.01 Energía Eléctrica</v>
      </c>
      <c r="G787" t="str">
        <f t="shared" si="38"/>
        <v>10.01.01 Distribución Eléctrica</v>
      </c>
      <c r="J787" t="s">
        <v>81</v>
      </c>
      <c r="K787" t="s">
        <v>283</v>
      </c>
      <c r="L787" t="s">
        <v>284</v>
      </c>
      <c r="M787" t="s">
        <v>287</v>
      </c>
    </row>
    <row r="788" spans="1:13" x14ac:dyDescent="0.3">
      <c r="A788" t="str">
        <f>_xlfn.XLOOKUP(J788,Sectores[Sector],Sectores[id_Sector],FALSE)</f>
        <v>10</v>
      </c>
      <c r="B788" t="str">
        <f>_xlfn.XLOOKUP(K788,Contenido[Contenido],Contenido[id_contenido])</f>
        <v>10.01</v>
      </c>
      <c r="C788" t="str">
        <f>_xlfn.XLOOKUP(L788,Temas[Tema],Temas[id_Tema],FALSE)</f>
        <v>10.01.01</v>
      </c>
      <c r="E788" t="str">
        <f t="shared" si="36"/>
        <v>10 Energía</v>
      </c>
      <c r="F788" t="str">
        <f t="shared" si="37"/>
        <v>10.01 Energía Eléctrica</v>
      </c>
      <c r="G788" t="str">
        <f t="shared" si="38"/>
        <v>10.01.01 Distribución Eléctrica</v>
      </c>
      <c r="J788" t="s">
        <v>81</v>
      </c>
      <c r="K788" t="s">
        <v>283</v>
      </c>
      <c r="L788" t="s">
        <v>284</v>
      </c>
      <c r="M788" t="s">
        <v>291</v>
      </c>
    </row>
    <row r="789" spans="1:13" x14ac:dyDescent="0.3">
      <c r="A789" t="str">
        <f>_xlfn.XLOOKUP(J789,Sectores[Sector],Sectores[id_Sector],FALSE)</f>
        <v>10</v>
      </c>
      <c r="B789" t="str">
        <f>_xlfn.XLOOKUP(K789,Contenido[Contenido],Contenido[id_contenido])</f>
        <v>10.01</v>
      </c>
      <c r="C789" t="str">
        <f>_xlfn.XLOOKUP(L789,Temas[Tema],Temas[id_Tema],FALSE)</f>
        <v>10.01.01</v>
      </c>
      <c r="E789" t="str">
        <f t="shared" si="36"/>
        <v>10 Energía</v>
      </c>
      <c r="F789" t="str">
        <f t="shared" si="37"/>
        <v>10.01 Energía Eléctrica</v>
      </c>
      <c r="G789" t="str">
        <f t="shared" si="38"/>
        <v>10.01.01 Distribución Eléctrica</v>
      </c>
      <c r="J789" t="s">
        <v>81</v>
      </c>
      <c r="K789" t="s">
        <v>283</v>
      </c>
      <c r="L789" t="s">
        <v>284</v>
      </c>
      <c r="M789" t="s">
        <v>289</v>
      </c>
    </row>
    <row r="790" spans="1:13" x14ac:dyDescent="0.3">
      <c r="A790" t="str">
        <f>_xlfn.XLOOKUP(J790,Sectores[Sector],Sectores[id_Sector],FALSE)</f>
        <v>10</v>
      </c>
      <c r="B790" t="str">
        <f>_xlfn.XLOOKUP(K790,Contenido[Contenido],Contenido[id_contenido])</f>
        <v>10.01</v>
      </c>
      <c r="C790" t="str">
        <f>_xlfn.XLOOKUP(L790,Temas[Tema],Temas[id_Tema],FALSE)</f>
        <v>10.01.02</v>
      </c>
      <c r="E790" t="str">
        <f t="shared" si="36"/>
        <v>10 Energía</v>
      </c>
      <c r="F790" t="str">
        <f t="shared" si="37"/>
        <v>10.01 Energía Eléctrica</v>
      </c>
      <c r="G790" t="str">
        <f t="shared" si="38"/>
        <v>10.01.02 Generación Eléctrica</v>
      </c>
      <c r="J790" t="s">
        <v>81</v>
      </c>
      <c r="K790" t="s">
        <v>283</v>
      </c>
      <c r="L790" t="s">
        <v>297</v>
      </c>
      <c r="M790" t="s">
        <v>292</v>
      </c>
    </row>
    <row r="791" spans="1:13" x14ac:dyDescent="0.3">
      <c r="A791" t="str">
        <f>_xlfn.XLOOKUP(J791,Sectores[Sector],Sectores[id_Sector],FALSE)</f>
        <v>10</v>
      </c>
      <c r="B791" t="str">
        <f>_xlfn.XLOOKUP(K791,Contenido[Contenido],Contenido[id_contenido])</f>
        <v>10.01</v>
      </c>
      <c r="C791" t="str">
        <f>_xlfn.XLOOKUP(L791,Temas[Tema],Temas[id_Tema],FALSE)</f>
        <v>10.01.02</v>
      </c>
      <c r="E791" t="str">
        <f t="shared" si="36"/>
        <v>10 Energía</v>
      </c>
      <c r="F791" t="str">
        <f t="shared" si="37"/>
        <v>10.01 Energía Eléctrica</v>
      </c>
      <c r="G791" t="str">
        <f t="shared" si="38"/>
        <v>10.01.02 Generación Eléctrica</v>
      </c>
      <c r="J791" t="s">
        <v>81</v>
      </c>
      <c r="K791" t="s">
        <v>283</v>
      </c>
      <c r="L791" t="s">
        <v>297</v>
      </c>
      <c r="M791" t="s">
        <v>293</v>
      </c>
    </row>
    <row r="792" spans="1:13" x14ac:dyDescent="0.3">
      <c r="A792" t="str">
        <f>_xlfn.XLOOKUP(J792,Sectores[Sector],Sectores[id_Sector],FALSE)</f>
        <v>10</v>
      </c>
      <c r="B792" t="str">
        <f>_xlfn.XLOOKUP(K792,Contenido[Contenido],Contenido[id_contenido])</f>
        <v>10.01</v>
      </c>
      <c r="C792" t="str">
        <f>_xlfn.XLOOKUP(L792,Temas[Tema],Temas[id_Tema],FALSE)</f>
        <v>10.01.02</v>
      </c>
      <c r="E792" t="str">
        <f t="shared" si="36"/>
        <v>10 Energía</v>
      </c>
      <c r="F792" t="str">
        <f t="shared" si="37"/>
        <v>10.01 Energía Eléctrica</v>
      </c>
      <c r="G792" t="str">
        <f t="shared" si="38"/>
        <v>10.01.02 Generación Eléctrica</v>
      </c>
      <c r="J792" t="s">
        <v>81</v>
      </c>
      <c r="K792" t="s">
        <v>283</v>
      </c>
      <c r="L792" t="s">
        <v>297</v>
      </c>
      <c r="M792" t="s">
        <v>294</v>
      </c>
    </row>
    <row r="793" spans="1:13" x14ac:dyDescent="0.3">
      <c r="A793" t="str">
        <f>_xlfn.XLOOKUP(J793,Sectores[Sector],Sectores[id_Sector],FALSE)</f>
        <v>10</v>
      </c>
      <c r="B793" t="str">
        <f>_xlfn.XLOOKUP(K793,Contenido[Contenido],Contenido[id_contenido])</f>
        <v>10.01</v>
      </c>
      <c r="C793" t="str">
        <f>_xlfn.XLOOKUP(L793,Temas[Tema],Temas[id_Tema],FALSE)</f>
        <v>10.01.02</v>
      </c>
      <c r="E793" t="str">
        <f t="shared" si="36"/>
        <v>10 Energía</v>
      </c>
      <c r="F793" t="str">
        <f t="shared" si="37"/>
        <v>10.01 Energía Eléctrica</v>
      </c>
      <c r="G793" t="str">
        <f t="shared" si="38"/>
        <v>10.01.02 Generación Eléctrica</v>
      </c>
      <c r="J793" t="s">
        <v>81</v>
      </c>
      <c r="K793" t="s">
        <v>283</v>
      </c>
      <c r="L793" t="s">
        <v>297</v>
      </c>
      <c r="M793" t="s">
        <v>295</v>
      </c>
    </row>
    <row r="794" spans="1:13" x14ac:dyDescent="0.3">
      <c r="A794" t="str">
        <f>_xlfn.XLOOKUP(J794,Sectores[Sector],Sectores[id_Sector],FALSE)</f>
        <v>10</v>
      </c>
      <c r="B794" t="str">
        <f>_xlfn.XLOOKUP(K794,Contenido[Contenido],Contenido[id_contenido])</f>
        <v>10.01</v>
      </c>
      <c r="C794" t="str">
        <f>_xlfn.XLOOKUP(L794,Temas[Tema],Temas[id_Tema],FALSE)</f>
        <v>10.01.02</v>
      </c>
      <c r="E794" t="str">
        <f t="shared" si="36"/>
        <v>10 Energía</v>
      </c>
      <c r="F794" t="str">
        <f t="shared" si="37"/>
        <v>10.01 Energía Eléctrica</v>
      </c>
      <c r="G794" t="str">
        <f t="shared" si="38"/>
        <v>10.01.02 Generación Eléctrica</v>
      </c>
      <c r="J794" t="s">
        <v>81</v>
      </c>
      <c r="K794" t="s">
        <v>283</v>
      </c>
      <c r="L794" t="s">
        <v>297</v>
      </c>
      <c r="M794" t="s">
        <v>296</v>
      </c>
    </row>
    <row r="795" spans="1:13" x14ac:dyDescent="0.3">
      <c r="A795" t="str">
        <f>_xlfn.XLOOKUP(J795,Sectores[Sector],Sectores[id_Sector],FALSE)</f>
        <v>10</v>
      </c>
      <c r="B795" t="str">
        <f>_xlfn.XLOOKUP(K795,Contenido[Contenido],Contenido[id_contenido])</f>
        <v>10.01</v>
      </c>
      <c r="C795" t="str">
        <f>_xlfn.XLOOKUP(L795,Temas[Tema],Temas[id_Tema],FALSE)</f>
        <v>10.01.03</v>
      </c>
      <c r="E795" t="str">
        <f t="shared" si="36"/>
        <v>10 Energía</v>
      </c>
      <c r="F795" t="str">
        <f t="shared" si="37"/>
        <v>10.01 Energía Eléctrica</v>
      </c>
      <c r="G795" t="str">
        <f t="shared" si="38"/>
        <v>10.01.03 Operación del Sistema Eléctrico</v>
      </c>
      <c r="J795" t="s">
        <v>81</v>
      </c>
      <c r="K795" t="s">
        <v>283</v>
      </c>
      <c r="L795" t="s">
        <v>573</v>
      </c>
      <c r="M795" t="s">
        <v>574</v>
      </c>
    </row>
    <row r="796" spans="1:13" x14ac:dyDescent="0.3">
      <c r="A796" t="str">
        <f>_xlfn.XLOOKUP(J796,Sectores[Sector],Sectores[id_Sector],FALSE)</f>
        <v>11</v>
      </c>
      <c r="B796" t="str">
        <f>_xlfn.XLOOKUP(K796,Contenido[Contenido],Contenido[id_contenido])</f>
        <v>11.01</v>
      </c>
      <c r="C796" t="str">
        <f>_xlfn.XLOOKUP(L796,Temas[Tema],Temas[id_Tema],FALSE)</f>
        <v>11.01.01</v>
      </c>
      <c r="E796" t="str">
        <f t="shared" si="36"/>
        <v>11 Extranjería</v>
      </c>
      <c r="F796" t="str">
        <f t="shared" si="37"/>
        <v>11.01 Refugio</v>
      </c>
      <c r="G796" t="str">
        <f t="shared" si="38"/>
        <v>11.01.01 Refugiados</v>
      </c>
      <c r="J796" t="s">
        <v>100</v>
      </c>
      <c r="K796" t="s">
        <v>583</v>
      </c>
      <c r="L796" t="s">
        <v>99</v>
      </c>
      <c r="M796" t="s">
        <v>99</v>
      </c>
    </row>
    <row r="797" spans="1:13" x14ac:dyDescent="0.3">
      <c r="A797" t="str">
        <f>_xlfn.XLOOKUP(J797,Sectores[Sector],Sectores[id_Sector],FALSE)</f>
        <v>11</v>
      </c>
      <c r="B797" t="str">
        <f>_xlfn.XLOOKUP(K797,Contenido[Contenido],Contenido[id_contenido])</f>
        <v>11.01</v>
      </c>
      <c r="C797" t="str">
        <f>_xlfn.XLOOKUP(L797,Temas[Tema],Temas[id_Tema],FALSE)</f>
        <v>11.01.02</v>
      </c>
      <c r="E797" t="str">
        <f t="shared" si="36"/>
        <v>11 Extranjería</v>
      </c>
      <c r="F797" t="str">
        <f t="shared" si="37"/>
        <v>11.01 Refugio</v>
      </c>
      <c r="G797" t="str">
        <f t="shared" si="38"/>
        <v>11.01.02 Solicitantes</v>
      </c>
      <c r="J797" t="s">
        <v>100</v>
      </c>
      <c r="K797" t="s">
        <v>583</v>
      </c>
      <c r="L797" t="s">
        <v>587</v>
      </c>
      <c r="M797" t="s">
        <v>101</v>
      </c>
    </row>
    <row r="798" spans="1:13" x14ac:dyDescent="0.3">
      <c r="A798" t="str">
        <f>_xlfn.XLOOKUP(J798,Sectores[Sector],Sectores[id_Sector],FALSE)</f>
        <v>12</v>
      </c>
      <c r="B798" t="str">
        <f>_xlfn.XLOOKUP(K798,Contenido[Contenido],Contenido[id_contenido])</f>
        <v>12.01</v>
      </c>
      <c r="C798" t="str">
        <f>_xlfn.XLOOKUP(L798,Temas[Tema],Temas[id_Tema],FALSE)</f>
        <v>12.01.01</v>
      </c>
      <c r="E798" t="str">
        <f t="shared" si="36"/>
        <v>12 Forestal</v>
      </c>
      <c r="F798" t="str">
        <f t="shared" si="37"/>
        <v>12.01 Forestación</v>
      </c>
      <c r="G798" t="str">
        <f t="shared" si="38"/>
        <v>12.01.01 Superficie Plantada</v>
      </c>
      <c r="J798" t="s">
        <v>88</v>
      </c>
      <c r="K798" t="s">
        <v>303</v>
      </c>
      <c r="L798" t="s">
        <v>306</v>
      </c>
      <c r="M798" t="s">
        <v>309</v>
      </c>
    </row>
    <row r="799" spans="1:13" x14ac:dyDescent="0.3">
      <c r="A799" t="str">
        <f>_xlfn.XLOOKUP(J799,Sectores[Sector],Sectores[id_Sector],FALSE)</f>
        <v>12</v>
      </c>
      <c r="B799" t="str">
        <f>_xlfn.XLOOKUP(K799,Contenido[Contenido],Contenido[id_contenido])</f>
        <v>12.02</v>
      </c>
      <c r="C799" t="str">
        <f>_xlfn.XLOOKUP(L799,Temas[Tema],Temas[id_Tema],FALSE)</f>
        <v>12.02.01</v>
      </c>
      <c r="E799" t="str">
        <f t="shared" si="36"/>
        <v>12 Forestal</v>
      </c>
      <c r="F799" t="str">
        <f t="shared" si="37"/>
        <v>12.02 Incendios</v>
      </c>
      <c r="G799" t="str">
        <f t="shared" si="38"/>
        <v>12.02.01 Causas Generales</v>
      </c>
      <c r="J799" t="s">
        <v>88</v>
      </c>
      <c r="K799" t="s">
        <v>89</v>
      </c>
      <c r="L799" t="s">
        <v>1209</v>
      </c>
      <c r="M799" t="s">
        <v>1210</v>
      </c>
    </row>
    <row r="800" spans="1:13" x14ac:dyDescent="0.3">
      <c r="A800" t="str">
        <f>_xlfn.XLOOKUP(J800,Sectores[Sector],Sectores[id_Sector],FALSE)</f>
        <v>12</v>
      </c>
      <c r="B800" t="str">
        <f>_xlfn.XLOOKUP(K800,Contenido[Contenido],Contenido[id_contenido])</f>
        <v>12.02</v>
      </c>
      <c r="C800" t="str">
        <f>_xlfn.XLOOKUP(L800,Temas[Tema],Temas[id_Tema],FALSE)</f>
        <v>12.02.01</v>
      </c>
      <c r="E800" t="str">
        <f t="shared" si="36"/>
        <v>12 Forestal</v>
      </c>
      <c r="F800" t="str">
        <f t="shared" si="37"/>
        <v>12.02 Incendios</v>
      </c>
      <c r="G800" t="str">
        <f t="shared" si="38"/>
        <v>12.02.01 Causas Generales</v>
      </c>
      <c r="J800" t="s">
        <v>88</v>
      </c>
      <c r="K800" t="s">
        <v>89</v>
      </c>
      <c r="L800" t="s">
        <v>1209</v>
      </c>
      <c r="M800" t="s">
        <v>1214</v>
      </c>
    </row>
    <row r="801" spans="1:13" x14ac:dyDescent="0.3">
      <c r="A801" t="str">
        <f>_xlfn.XLOOKUP(J801,Sectores[Sector],Sectores[id_Sector],FALSE)</f>
        <v>12</v>
      </c>
      <c r="B801" t="str">
        <f>_xlfn.XLOOKUP(K801,Contenido[Contenido],Contenido[id_contenido])</f>
        <v>12.02</v>
      </c>
      <c r="C801" t="str">
        <f>_xlfn.XLOOKUP(L801,Temas[Tema],Temas[id_Tema],FALSE)</f>
        <v>12.02.01</v>
      </c>
      <c r="E801" t="str">
        <f t="shared" si="36"/>
        <v>12 Forestal</v>
      </c>
      <c r="F801" t="str">
        <f t="shared" si="37"/>
        <v>12.02 Incendios</v>
      </c>
      <c r="G801" t="str">
        <f t="shared" si="38"/>
        <v>12.02.01 Causas Generales</v>
      </c>
      <c r="J801" t="s">
        <v>88</v>
      </c>
      <c r="K801" t="s">
        <v>89</v>
      </c>
      <c r="L801" t="s">
        <v>1209</v>
      </c>
      <c r="M801" t="s">
        <v>1216</v>
      </c>
    </row>
    <row r="802" spans="1:13" x14ac:dyDescent="0.3">
      <c r="A802" t="str">
        <f>_xlfn.XLOOKUP(J802,Sectores[Sector],Sectores[id_Sector],FALSE)</f>
        <v>12</v>
      </c>
      <c r="B802" t="str">
        <f>_xlfn.XLOOKUP(K802,Contenido[Contenido],Contenido[id_contenido])</f>
        <v>12.02</v>
      </c>
      <c r="C802" t="str">
        <f>_xlfn.XLOOKUP(L802,Temas[Tema],Temas[id_Tema],FALSE)</f>
        <v>12.02.01</v>
      </c>
      <c r="E802" t="str">
        <f t="shared" si="36"/>
        <v>12 Forestal</v>
      </c>
      <c r="F802" t="str">
        <f t="shared" si="37"/>
        <v>12.02 Incendios</v>
      </c>
      <c r="G802" t="str">
        <f t="shared" si="38"/>
        <v>12.02.01 Causas Generales</v>
      </c>
      <c r="J802" t="s">
        <v>88</v>
      </c>
      <c r="K802" t="s">
        <v>89</v>
      </c>
      <c r="L802" t="s">
        <v>1209</v>
      </c>
      <c r="M802" t="s">
        <v>1218</v>
      </c>
    </row>
    <row r="803" spans="1:13" x14ac:dyDescent="0.3">
      <c r="A803" t="str">
        <f>_xlfn.XLOOKUP(J803,Sectores[Sector],Sectores[id_Sector],FALSE)</f>
        <v>12</v>
      </c>
      <c r="B803" t="str">
        <f>_xlfn.XLOOKUP(K803,Contenido[Contenido],Contenido[id_contenido])</f>
        <v>12.02</v>
      </c>
      <c r="C803" t="str">
        <f>_xlfn.XLOOKUP(L803,Temas[Tema],Temas[id_Tema],FALSE)</f>
        <v>12.02.01</v>
      </c>
      <c r="E803" t="str">
        <f t="shared" si="36"/>
        <v>12 Forestal</v>
      </c>
      <c r="F803" t="str">
        <f t="shared" si="37"/>
        <v>12.02 Incendios</v>
      </c>
      <c r="G803" t="str">
        <f t="shared" si="38"/>
        <v>12.02.01 Causas Generales</v>
      </c>
      <c r="J803" t="s">
        <v>88</v>
      </c>
      <c r="K803" t="s">
        <v>89</v>
      </c>
      <c r="L803" t="s">
        <v>1209</v>
      </c>
      <c r="M803" t="s">
        <v>1220</v>
      </c>
    </row>
    <row r="804" spans="1:13" x14ac:dyDescent="0.3">
      <c r="A804" t="str">
        <f>_xlfn.XLOOKUP(J804,Sectores[Sector],Sectores[id_Sector],FALSE)</f>
        <v>12</v>
      </c>
      <c r="B804" t="str">
        <f>_xlfn.XLOOKUP(K804,Contenido[Contenido],Contenido[id_contenido])</f>
        <v>12.02</v>
      </c>
      <c r="C804" t="str">
        <f>_xlfn.XLOOKUP(L804,Temas[Tema],Temas[id_Tema],FALSE)</f>
        <v>12.02.01</v>
      </c>
      <c r="E804" t="str">
        <f t="shared" si="36"/>
        <v>12 Forestal</v>
      </c>
      <c r="F804" t="str">
        <f t="shared" si="37"/>
        <v>12.02 Incendios</v>
      </c>
      <c r="G804" t="str">
        <f t="shared" si="38"/>
        <v>12.02.01 Causas Generales</v>
      </c>
      <c r="J804" t="s">
        <v>88</v>
      </c>
      <c r="K804" t="s">
        <v>89</v>
      </c>
      <c r="L804" t="s">
        <v>1209</v>
      </c>
      <c r="M804" t="s">
        <v>1222</v>
      </c>
    </row>
    <row r="805" spans="1:13" x14ac:dyDescent="0.3">
      <c r="A805" t="str">
        <f>_xlfn.XLOOKUP(J805,Sectores[Sector],Sectores[id_Sector],FALSE)</f>
        <v>12</v>
      </c>
      <c r="B805" t="str">
        <f>_xlfn.XLOOKUP(K805,Contenido[Contenido],Contenido[id_contenido])</f>
        <v>12.02</v>
      </c>
      <c r="C805" t="str">
        <f>_xlfn.XLOOKUP(L805,Temas[Tema],Temas[id_Tema],FALSE)</f>
        <v>12.02.01</v>
      </c>
      <c r="E805" t="str">
        <f t="shared" si="36"/>
        <v>12 Forestal</v>
      </c>
      <c r="F805" t="str">
        <f t="shared" si="37"/>
        <v>12.02 Incendios</v>
      </c>
      <c r="G805" t="str">
        <f t="shared" si="38"/>
        <v>12.02.01 Causas Generales</v>
      </c>
      <c r="J805" t="s">
        <v>88</v>
      </c>
      <c r="K805" t="s">
        <v>89</v>
      </c>
      <c r="L805" t="s">
        <v>1209</v>
      </c>
      <c r="M805" t="s">
        <v>1224</v>
      </c>
    </row>
    <row r="806" spans="1:13" x14ac:dyDescent="0.3">
      <c r="A806" t="str">
        <f>_xlfn.XLOOKUP(J806,Sectores[Sector],Sectores[id_Sector],FALSE)</f>
        <v>12</v>
      </c>
      <c r="B806" t="str">
        <f>_xlfn.XLOOKUP(K806,Contenido[Contenido],Contenido[id_contenido])</f>
        <v>12.02</v>
      </c>
      <c r="C806" t="str">
        <f>_xlfn.XLOOKUP(L806,Temas[Tema],Temas[id_Tema],FALSE)</f>
        <v>12.02.01</v>
      </c>
      <c r="E806" t="str">
        <f t="shared" si="36"/>
        <v>12 Forestal</v>
      </c>
      <c r="F806" t="str">
        <f t="shared" si="37"/>
        <v>12.02 Incendios</v>
      </c>
      <c r="G806" t="str">
        <f t="shared" si="38"/>
        <v>12.02.01 Causas Generales</v>
      </c>
      <c r="J806" t="s">
        <v>88</v>
      </c>
      <c r="K806" t="s">
        <v>89</v>
      </c>
      <c r="L806" t="s">
        <v>1209</v>
      </c>
      <c r="M806" t="s">
        <v>1226</v>
      </c>
    </row>
    <row r="807" spans="1:13" x14ac:dyDescent="0.3">
      <c r="A807" t="str">
        <f>_xlfn.XLOOKUP(J807,Sectores[Sector],Sectores[id_Sector],FALSE)</f>
        <v>12</v>
      </c>
      <c r="B807" t="str">
        <f>_xlfn.XLOOKUP(K807,Contenido[Contenido],Contenido[id_contenido])</f>
        <v>12.02</v>
      </c>
      <c r="C807" t="str">
        <f>_xlfn.XLOOKUP(L807,Temas[Tema],Temas[id_Tema],FALSE)</f>
        <v>12.02.01</v>
      </c>
      <c r="E807" t="str">
        <f t="shared" si="36"/>
        <v>12 Forestal</v>
      </c>
      <c r="F807" t="str">
        <f t="shared" si="37"/>
        <v>12.02 Incendios</v>
      </c>
      <c r="G807" t="str">
        <f t="shared" si="38"/>
        <v>12.02.01 Causas Generales</v>
      </c>
      <c r="J807" t="s">
        <v>88</v>
      </c>
      <c r="K807" t="s">
        <v>89</v>
      </c>
      <c r="L807" t="s">
        <v>1209</v>
      </c>
      <c r="M807" t="s">
        <v>1228</v>
      </c>
    </row>
    <row r="808" spans="1:13" x14ac:dyDescent="0.3">
      <c r="A808" t="str">
        <f>_xlfn.XLOOKUP(J808,Sectores[Sector],Sectores[id_Sector],FALSE)</f>
        <v>12</v>
      </c>
      <c r="B808" t="str">
        <f>_xlfn.XLOOKUP(K808,Contenido[Contenido],Contenido[id_contenido])</f>
        <v>12.02</v>
      </c>
      <c r="C808" t="str">
        <f>_xlfn.XLOOKUP(L808,Temas[Tema],Temas[id_Tema],FALSE)</f>
        <v>12.02.01</v>
      </c>
      <c r="E808" t="str">
        <f t="shared" si="36"/>
        <v>12 Forestal</v>
      </c>
      <c r="F808" t="str">
        <f t="shared" si="37"/>
        <v>12.02 Incendios</v>
      </c>
      <c r="G808" t="str">
        <f t="shared" si="38"/>
        <v>12.02.01 Causas Generales</v>
      </c>
      <c r="J808" t="s">
        <v>88</v>
      </c>
      <c r="K808" t="s">
        <v>89</v>
      </c>
      <c r="L808" t="s">
        <v>1209</v>
      </c>
      <c r="M808" t="s">
        <v>1230</v>
      </c>
    </row>
    <row r="809" spans="1:13" x14ac:dyDescent="0.3">
      <c r="A809" t="str">
        <f>_xlfn.XLOOKUP(J809,Sectores[Sector],Sectores[id_Sector],FALSE)</f>
        <v>12</v>
      </c>
      <c r="B809" t="str">
        <f>_xlfn.XLOOKUP(K809,Contenido[Contenido],Contenido[id_contenido])</f>
        <v>12.02</v>
      </c>
      <c r="C809" t="str">
        <f>_xlfn.XLOOKUP(L809,Temas[Tema],Temas[id_Tema],FALSE)</f>
        <v>12.02.01</v>
      </c>
      <c r="E809" t="str">
        <f t="shared" si="36"/>
        <v>12 Forestal</v>
      </c>
      <c r="F809" t="str">
        <f t="shared" si="37"/>
        <v>12.02 Incendios</v>
      </c>
      <c r="G809" t="str">
        <f t="shared" si="38"/>
        <v>12.02.01 Causas Generales</v>
      </c>
      <c r="J809" t="s">
        <v>88</v>
      </c>
      <c r="K809" t="s">
        <v>89</v>
      </c>
      <c r="L809" t="s">
        <v>1209</v>
      </c>
      <c r="M809" t="s">
        <v>1232</v>
      </c>
    </row>
    <row r="810" spans="1:13" x14ac:dyDescent="0.3">
      <c r="A810" t="str">
        <f>_xlfn.XLOOKUP(J810,Sectores[Sector],Sectores[id_Sector],FALSE)</f>
        <v>12</v>
      </c>
      <c r="B810" t="str">
        <f>_xlfn.XLOOKUP(K810,Contenido[Contenido],Contenido[id_contenido])</f>
        <v>12.02</v>
      </c>
      <c r="C810" t="str">
        <f>_xlfn.XLOOKUP(L810,Temas[Tema],Temas[id_Tema],FALSE)</f>
        <v>12.02.01</v>
      </c>
      <c r="E810" t="str">
        <f t="shared" si="36"/>
        <v>12 Forestal</v>
      </c>
      <c r="F810" t="str">
        <f t="shared" si="37"/>
        <v>12.02 Incendios</v>
      </c>
      <c r="G810" t="str">
        <f t="shared" si="38"/>
        <v>12.02.01 Causas Generales</v>
      </c>
      <c r="J810" t="s">
        <v>88</v>
      </c>
      <c r="K810" t="s">
        <v>89</v>
      </c>
      <c r="L810" t="s">
        <v>1209</v>
      </c>
      <c r="M810" t="s">
        <v>1234</v>
      </c>
    </row>
    <row r="811" spans="1:13" x14ac:dyDescent="0.3">
      <c r="A811" t="str">
        <f>_xlfn.XLOOKUP(J811,Sectores[Sector],Sectores[id_Sector],FALSE)</f>
        <v>12</v>
      </c>
      <c r="B811" t="str">
        <f>_xlfn.XLOOKUP(K811,Contenido[Contenido],Contenido[id_contenido])</f>
        <v>12.02</v>
      </c>
      <c r="C811" t="str">
        <f>_xlfn.XLOOKUP(L811,Temas[Tema],Temas[id_Tema],FALSE)</f>
        <v>12.02.01</v>
      </c>
      <c r="E811" t="str">
        <f t="shared" si="36"/>
        <v>12 Forestal</v>
      </c>
      <c r="F811" t="str">
        <f t="shared" si="37"/>
        <v>12.02 Incendios</v>
      </c>
      <c r="G811" t="str">
        <f t="shared" si="38"/>
        <v>12.02.01 Causas Generales</v>
      </c>
      <c r="J811" t="s">
        <v>88</v>
      </c>
      <c r="K811" t="s">
        <v>89</v>
      </c>
      <c r="L811" t="s">
        <v>1209</v>
      </c>
      <c r="M811" t="s">
        <v>1236</v>
      </c>
    </row>
    <row r="812" spans="1:13" x14ac:dyDescent="0.3">
      <c r="A812" t="str">
        <f>_xlfn.XLOOKUP(J812,Sectores[Sector],Sectores[id_Sector],FALSE)</f>
        <v>12</v>
      </c>
      <c r="B812" t="str">
        <f>_xlfn.XLOOKUP(K812,Contenido[Contenido],Contenido[id_contenido])</f>
        <v>12.02</v>
      </c>
      <c r="C812" t="str">
        <f>_xlfn.XLOOKUP(L812,Temas[Tema],Temas[id_Tema],FALSE)</f>
        <v>12.02.02</v>
      </c>
      <c r="E812" t="str">
        <f t="shared" si="36"/>
        <v>12 Forestal</v>
      </c>
      <c r="F812" t="str">
        <f t="shared" si="37"/>
        <v>12.02 Incendios</v>
      </c>
      <c r="G812" t="str">
        <f t="shared" si="38"/>
        <v>12.02.02 Ocurrencia</v>
      </c>
      <c r="J812" t="s">
        <v>88</v>
      </c>
      <c r="K812" t="s">
        <v>89</v>
      </c>
      <c r="L812" t="s">
        <v>298</v>
      </c>
      <c r="M812" t="s">
        <v>300</v>
      </c>
    </row>
    <row r="813" spans="1:13" x14ac:dyDescent="0.3">
      <c r="A813" t="str">
        <f>_xlfn.XLOOKUP(J813,Sectores[Sector],Sectores[id_Sector],FALSE)</f>
        <v>12</v>
      </c>
      <c r="B813" t="str">
        <f>_xlfn.XLOOKUP(K813,Contenido[Contenido],Contenido[id_contenido])</f>
        <v>12.02</v>
      </c>
      <c r="C813" t="str">
        <f>_xlfn.XLOOKUP(L813,Temas[Tema],Temas[id_Tema],FALSE)</f>
        <v>12.02.03</v>
      </c>
      <c r="E813" t="str">
        <f t="shared" si="36"/>
        <v>12 Forestal</v>
      </c>
      <c r="F813" t="str">
        <f t="shared" si="37"/>
        <v>12.02 Incendios</v>
      </c>
      <c r="G813" t="str">
        <f t="shared" si="38"/>
        <v>12.02.03 Superficie Afectada</v>
      </c>
      <c r="J813" t="s">
        <v>88</v>
      </c>
      <c r="K813" t="s">
        <v>89</v>
      </c>
      <c r="L813" t="s">
        <v>90</v>
      </c>
      <c r="M813" t="s">
        <v>299</v>
      </c>
    </row>
    <row r="814" spans="1:13" x14ac:dyDescent="0.3">
      <c r="A814" t="str">
        <f>_xlfn.XLOOKUP(J814,Sectores[Sector],Sectores[id_Sector],FALSE)</f>
        <v>12</v>
      </c>
      <c r="B814" t="str">
        <f>_xlfn.XLOOKUP(K814,Contenido[Contenido],Contenido[id_contenido])</f>
        <v>12.03</v>
      </c>
      <c r="C814" t="str">
        <f>_xlfn.XLOOKUP(L814,Temas[Tema],Temas[id_Tema],FALSE)</f>
        <v>12.02.01</v>
      </c>
      <c r="E814" t="str">
        <f t="shared" si="36"/>
        <v>12 Forestal</v>
      </c>
      <c r="F814" t="str">
        <f t="shared" si="37"/>
        <v>12.03 Incendios Plantaciones</v>
      </c>
      <c r="G814" t="str">
        <f t="shared" si="38"/>
        <v>12.02.01 Causas Generales</v>
      </c>
      <c r="J814" t="s">
        <v>88</v>
      </c>
      <c r="K814" t="s">
        <v>1266</v>
      </c>
      <c r="L814" t="s">
        <v>1209</v>
      </c>
      <c r="M814" t="s">
        <v>1210</v>
      </c>
    </row>
    <row r="815" spans="1:13" x14ac:dyDescent="0.3">
      <c r="A815" t="str">
        <f>_xlfn.XLOOKUP(J815,Sectores[Sector],Sectores[id_Sector],FALSE)</f>
        <v>12</v>
      </c>
      <c r="B815" t="str">
        <f>_xlfn.XLOOKUP(K815,Contenido[Contenido],Contenido[id_contenido])</f>
        <v>12.03</v>
      </c>
      <c r="C815" t="str">
        <f>_xlfn.XLOOKUP(L815,Temas[Tema],Temas[id_Tema],FALSE)</f>
        <v>12.02.01</v>
      </c>
      <c r="E815" t="str">
        <f t="shared" si="36"/>
        <v>12 Forestal</v>
      </c>
      <c r="F815" t="str">
        <f t="shared" si="37"/>
        <v>12.03 Incendios Plantaciones</v>
      </c>
      <c r="G815" t="str">
        <f t="shared" si="38"/>
        <v>12.02.01 Causas Generales</v>
      </c>
      <c r="J815" t="s">
        <v>88</v>
      </c>
      <c r="K815" t="s">
        <v>1266</v>
      </c>
      <c r="L815" t="s">
        <v>1209</v>
      </c>
      <c r="M815" t="s">
        <v>1214</v>
      </c>
    </row>
    <row r="816" spans="1:13" x14ac:dyDescent="0.3">
      <c r="A816" t="str">
        <f>_xlfn.XLOOKUP(J816,Sectores[Sector],Sectores[id_Sector],FALSE)</f>
        <v>12</v>
      </c>
      <c r="B816" t="str">
        <f>_xlfn.XLOOKUP(K816,Contenido[Contenido],Contenido[id_contenido])</f>
        <v>12.03</v>
      </c>
      <c r="C816" t="str">
        <f>_xlfn.XLOOKUP(L816,Temas[Tema],Temas[id_Tema],FALSE)</f>
        <v>12.02.01</v>
      </c>
      <c r="E816" t="str">
        <f t="shared" si="36"/>
        <v>12 Forestal</v>
      </c>
      <c r="F816" t="str">
        <f t="shared" si="37"/>
        <v>12.03 Incendios Plantaciones</v>
      </c>
      <c r="G816" t="str">
        <f t="shared" si="38"/>
        <v>12.02.01 Causas Generales</v>
      </c>
      <c r="J816" t="s">
        <v>88</v>
      </c>
      <c r="K816" t="s">
        <v>1266</v>
      </c>
      <c r="L816" t="s">
        <v>1209</v>
      </c>
      <c r="M816" t="s">
        <v>1216</v>
      </c>
    </row>
    <row r="817" spans="1:13" x14ac:dyDescent="0.3">
      <c r="A817" t="str">
        <f>_xlfn.XLOOKUP(J817,Sectores[Sector],Sectores[id_Sector],FALSE)</f>
        <v>12</v>
      </c>
      <c r="B817" t="str">
        <f>_xlfn.XLOOKUP(K817,Contenido[Contenido],Contenido[id_contenido])</f>
        <v>12.03</v>
      </c>
      <c r="C817" t="str">
        <f>_xlfn.XLOOKUP(L817,Temas[Tema],Temas[id_Tema],FALSE)</f>
        <v>12.02.01</v>
      </c>
      <c r="E817" t="str">
        <f t="shared" si="36"/>
        <v>12 Forestal</v>
      </c>
      <c r="F817" t="str">
        <f t="shared" si="37"/>
        <v>12.03 Incendios Plantaciones</v>
      </c>
      <c r="G817" t="str">
        <f t="shared" si="38"/>
        <v>12.02.01 Causas Generales</v>
      </c>
      <c r="J817" t="s">
        <v>88</v>
      </c>
      <c r="K817" t="s">
        <v>1266</v>
      </c>
      <c r="L817" t="s">
        <v>1209</v>
      </c>
      <c r="M817" t="s">
        <v>1218</v>
      </c>
    </row>
    <row r="818" spans="1:13" x14ac:dyDescent="0.3">
      <c r="A818" t="str">
        <f>_xlfn.XLOOKUP(J818,Sectores[Sector],Sectores[id_Sector],FALSE)</f>
        <v>12</v>
      </c>
      <c r="B818" t="str">
        <f>_xlfn.XLOOKUP(K818,Contenido[Contenido],Contenido[id_contenido])</f>
        <v>12.03</v>
      </c>
      <c r="C818" t="str">
        <f>_xlfn.XLOOKUP(L818,Temas[Tema],Temas[id_Tema],FALSE)</f>
        <v>12.02.01</v>
      </c>
      <c r="E818" t="str">
        <f t="shared" si="36"/>
        <v>12 Forestal</v>
      </c>
      <c r="F818" t="str">
        <f t="shared" si="37"/>
        <v>12.03 Incendios Plantaciones</v>
      </c>
      <c r="G818" t="str">
        <f t="shared" si="38"/>
        <v>12.02.01 Causas Generales</v>
      </c>
      <c r="J818" t="s">
        <v>88</v>
      </c>
      <c r="K818" t="s">
        <v>1266</v>
      </c>
      <c r="L818" t="s">
        <v>1209</v>
      </c>
      <c r="M818" t="s">
        <v>1220</v>
      </c>
    </row>
    <row r="819" spans="1:13" x14ac:dyDescent="0.3">
      <c r="A819" t="str">
        <f>_xlfn.XLOOKUP(J819,Sectores[Sector],Sectores[id_Sector],FALSE)</f>
        <v>12</v>
      </c>
      <c r="B819" t="str">
        <f>_xlfn.XLOOKUP(K819,Contenido[Contenido],Contenido[id_contenido])</f>
        <v>12.03</v>
      </c>
      <c r="C819" t="str">
        <f>_xlfn.XLOOKUP(L819,Temas[Tema],Temas[id_Tema],FALSE)</f>
        <v>12.02.01</v>
      </c>
      <c r="E819" t="str">
        <f t="shared" si="36"/>
        <v>12 Forestal</v>
      </c>
      <c r="F819" t="str">
        <f t="shared" si="37"/>
        <v>12.03 Incendios Plantaciones</v>
      </c>
      <c r="G819" t="str">
        <f t="shared" si="38"/>
        <v>12.02.01 Causas Generales</v>
      </c>
      <c r="J819" t="s">
        <v>88</v>
      </c>
      <c r="K819" t="s">
        <v>1266</v>
      </c>
      <c r="L819" t="s">
        <v>1209</v>
      </c>
      <c r="M819" t="s">
        <v>1222</v>
      </c>
    </row>
    <row r="820" spans="1:13" x14ac:dyDescent="0.3">
      <c r="A820" t="str">
        <f>_xlfn.XLOOKUP(J820,Sectores[Sector],Sectores[id_Sector],FALSE)</f>
        <v>12</v>
      </c>
      <c r="B820" t="str">
        <f>_xlfn.XLOOKUP(K820,Contenido[Contenido],Contenido[id_contenido])</f>
        <v>12.03</v>
      </c>
      <c r="C820" t="str">
        <f>_xlfn.XLOOKUP(L820,Temas[Tema],Temas[id_Tema],FALSE)</f>
        <v>12.02.01</v>
      </c>
      <c r="E820" t="str">
        <f t="shared" si="36"/>
        <v>12 Forestal</v>
      </c>
      <c r="F820" t="str">
        <f t="shared" si="37"/>
        <v>12.03 Incendios Plantaciones</v>
      </c>
      <c r="G820" t="str">
        <f t="shared" si="38"/>
        <v>12.02.01 Causas Generales</v>
      </c>
      <c r="J820" t="s">
        <v>88</v>
      </c>
      <c r="K820" t="s">
        <v>1266</v>
      </c>
      <c r="L820" t="s">
        <v>1209</v>
      </c>
      <c r="M820" t="s">
        <v>1224</v>
      </c>
    </row>
    <row r="821" spans="1:13" x14ac:dyDescent="0.3">
      <c r="A821" t="str">
        <f>_xlfn.XLOOKUP(J821,Sectores[Sector],Sectores[id_Sector],FALSE)</f>
        <v>12</v>
      </c>
      <c r="B821" t="str">
        <f>_xlfn.XLOOKUP(K821,Contenido[Contenido],Contenido[id_contenido])</f>
        <v>12.03</v>
      </c>
      <c r="C821" t="str">
        <f>_xlfn.XLOOKUP(L821,Temas[Tema],Temas[id_Tema],FALSE)</f>
        <v>12.02.01</v>
      </c>
      <c r="E821" t="str">
        <f t="shared" si="36"/>
        <v>12 Forestal</v>
      </c>
      <c r="F821" t="str">
        <f t="shared" si="37"/>
        <v>12.03 Incendios Plantaciones</v>
      </c>
      <c r="G821" t="str">
        <f t="shared" si="38"/>
        <v>12.02.01 Causas Generales</v>
      </c>
      <c r="J821" t="s">
        <v>88</v>
      </c>
      <c r="K821" t="s">
        <v>1266</v>
      </c>
      <c r="L821" t="s">
        <v>1209</v>
      </c>
      <c r="M821" t="s">
        <v>1226</v>
      </c>
    </row>
    <row r="822" spans="1:13" x14ac:dyDescent="0.3">
      <c r="A822" t="str">
        <f>_xlfn.XLOOKUP(J822,Sectores[Sector],Sectores[id_Sector],FALSE)</f>
        <v>12</v>
      </c>
      <c r="B822" t="str">
        <f>_xlfn.XLOOKUP(K822,Contenido[Contenido],Contenido[id_contenido])</f>
        <v>12.03</v>
      </c>
      <c r="C822" t="str">
        <f>_xlfn.XLOOKUP(L822,Temas[Tema],Temas[id_Tema],FALSE)</f>
        <v>12.02.01</v>
      </c>
      <c r="E822" t="str">
        <f t="shared" si="36"/>
        <v>12 Forestal</v>
      </c>
      <c r="F822" t="str">
        <f t="shared" si="37"/>
        <v>12.03 Incendios Plantaciones</v>
      </c>
      <c r="G822" t="str">
        <f t="shared" si="38"/>
        <v>12.02.01 Causas Generales</v>
      </c>
      <c r="J822" t="s">
        <v>88</v>
      </c>
      <c r="K822" t="s">
        <v>1266</v>
      </c>
      <c r="L822" t="s">
        <v>1209</v>
      </c>
      <c r="M822" t="s">
        <v>1228</v>
      </c>
    </row>
    <row r="823" spans="1:13" x14ac:dyDescent="0.3">
      <c r="A823" t="str">
        <f>_xlfn.XLOOKUP(J823,Sectores[Sector],Sectores[id_Sector],FALSE)</f>
        <v>12</v>
      </c>
      <c r="B823" t="str">
        <f>_xlfn.XLOOKUP(K823,Contenido[Contenido],Contenido[id_contenido])</f>
        <v>12.03</v>
      </c>
      <c r="C823" t="str">
        <f>_xlfn.XLOOKUP(L823,Temas[Tema],Temas[id_Tema],FALSE)</f>
        <v>12.02.01</v>
      </c>
      <c r="E823" t="str">
        <f t="shared" si="36"/>
        <v>12 Forestal</v>
      </c>
      <c r="F823" t="str">
        <f t="shared" si="37"/>
        <v>12.03 Incendios Plantaciones</v>
      </c>
      <c r="G823" t="str">
        <f t="shared" si="38"/>
        <v>12.02.01 Causas Generales</v>
      </c>
      <c r="J823" t="s">
        <v>88</v>
      </c>
      <c r="K823" t="s">
        <v>1266</v>
      </c>
      <c r="L823" t="s">
        <v>1209</v>
      </c>
      <c r="M823" t="s">
        <v>1230</v>
      </c>
    </row>
    <row r="824" spans="1:13" x14ac:dyDescent="0.3">
      <c r="A824" t="str">
        <f>_xlfn.XLOOKUP(J824,Sectores[Sector],Sectores[id_Sector],FALSE)</f>
        <v>12</v>
      </c>
      <c r="B824" t="str">
        <f>_xlfn.XLOOKUP(K824,Contenido[Contenido],Contenido[id_contenido])</f>
        <v>12.03</v>
      </c>
      <c r="C824" t="str">
        <f>_xlfn.XLOOKUP(L824,Temas[Tema],Temas[id_Tema],FALSE)</f>
        <v>12.02.01</v>
      </c>
      <c r="E824" t="str">
        <f t="shared" si="36"/>
        <v>12 Forestal</v>
      </c>
      <c r="F824" t="str">
        <f t="shared" si="37"/>
        <v>12.03 Incendios Plantaciones</v>
      </c>
      <c r="G824" t="str">
        <f t="shared" si="38"/>
        <v>12.02.01 Causas Generales</v>
      </c>
      <c r="J824" t="s">
        <v>88</v>
      </c>
      <c r="K824" t="s">
        <v>1266</v>
      </c>
      <c r="L824" t="s">
        <v>1209</v>
      </c>
      <c r="M824" t="s">
        <v>1232</v>
      </c>
    </row>
    <row r="825" spans="1:13" x14ac:dyDescent="0.3">
      <c r="A825" t="str">
        <f>_xlfn.XLOOKUP(J825,Sectores[Sector],Sectores[id_Sector],FALSE)</f>
        <v>12</v>
      </c>
      <c r="B825" t="str">
        <f>_xlfn.XLOOKUP(K825,Contenido[Contenido],Contenido[id_contenido])</f>
        <v>12.03</v>
      </c>
      <c r="C825" t="str">
        <f>_xlfn.XLOOKUP(L825,Temas[Tema],Temas[id_Tema],FALSE)</f>
        <v>12.02.01</v>
      </c>
      <c r="E825" t="str">
        <f t="shared" si="36"/>
        <v>12 Forestal</v>
      </c>
      <c r="F825" t="str">
        <f t="shared" si="37"/>
        <v>12.03 Incendios Plantaciones</v>
      </c>
      <c r="G825" t="str">
        <f t="shared" si="38"/>
        <v>12.02.01 Causas Generales</v>
      </c>
      <c r="J825" t="s">
        <v>88</v>
      </c>
      <c r="K825" t="s">
        <v>1266</v>
      </c>
      <c r="L825" t="s">
        <v>1209</v>
      </c>
      <c r="M825" t="s">
        <v>1234</v>
      </c>
    </row>
    <row r="826" spans="1:13" x14ac:dyDescent="0.3">
      <c r="A826" t="str">
        <f>_xlfn.XLOOKUP(J826,Sectores[Sector],Sectores[id_Sector],FALSE)</f>
        <v>12</v>
      </c>
      <c r="B826" t="str">
        <f>_xlfn.XLOOKUP(K826,Contenido[Contenido],Contenido[id_contenido])</f>
        <v>12.03</v>
      </c>
      <c r="C826" t="str">
        <f>_xlfn.XLOOKUP(L826,Temas[Tema],Temas[id_Tema],FALSE)</f>
        <v>12.02.01</v>
      </c>
      <c r="E826" t="str">
        <f t="shared" si="36"/>
        <v>12 Forestal</v>
      </c>
      <c r="F826" t="str">
        <f t="shared" si="37"/>
        <v>12.03 Incendios Plantaciones</v>
      </c>
      <c r="G826" t="str">
        <f t="shared" si="38"/>
        <v>12.02.01 Causas Generales</v>
      </c>
      <c r="J826" t="s">
        <v>88</v>
      </c>
      <c r="K826" t="s">
        <v>1266</v>
      </c>
      <c r="L826" t="s">
        <v>1209</v>
      </c>
      <c r="M826" t="s">
        <v>1236</v>
      </c>
    </row>
    <row r="827" spans="1:13" x14ac:dyDescent="0.3">
      <c r="A827" t="str">
        <f>_xlfn.XLOOKUP(J827,Sectores[Sector],Sectores[id_Sector],FALSE)</f>
        <v>12</v>
      </c>
      <c r="B827" t="str">
        <f>_xlfn.XLOOKUP(K827,Contenido[Contenido],Contenido[id_contenido])</f>
        <v>12.04</v>
      </c>
      <c r="C827" t="str">
        <f>_xlfn.XLOOKUP(L827,Temas[Tema],Temas[id_Tema],FALSE)</f>
        <v>12.04.01</v>
      </c>
      <c r="E827" t="str">
        <f t="shared" si="36"/>
        <v>12 Forestal</v>
      </c>
      <c r="F827" t="str">
        <f t="shared" si="37"/>
        <v>12.04 Industria Maderera</v>
      </c>
      <c r="G827" t="str">
        <f t="shared" si="38"/>
        <v>12.04.01 Cosecha de Troza</v>
      </c>
      <c r="J827" t="s">
        <v>88</v>
      </c>
      <c r="K827" t="s">
        <v>302</v>
      </c>
      <c r="L827" t="s">
        <v>304</v>
      </c>
      <c r="M827" t="s">
        <v>307</v>
      </c>
    </row>
    <row r="828" spans="1:13" x14ac:dyDescent="0.3">
      <c r="A828" t="str">
        <f>_xlfn.XLOOKUP(J828,Sectores[Sector],Sectores[id_Sector],FALSE)</f>
        <v>12</v>
      </c>
      <c r="B828" t="str">
        <f>_xlfn.XLOOKUP(K828,Contenido[Contenido],Contenido[id_contenido])</f>
        <v>12.04</v>
      </c>
      <c r="C828" t="str">
        <f>_xlfn.XLOOKUP(L828,Temas[Tema],Temas[id_Tema],FALSE)</f>
        <v>12.04.02</v>
      </c>
      <c r="E828" t="str">
        <f t="shared" si="36"/>
        <v>12 Forestal</v>
      </c>
      <c r="F828" t="str">
        <f t="shared" si="37"/>
        <v>12.04 Industria Maderera</v>
      </c>
      <c r="G828" t="str">
        <f t="shared" si="38"/>
        <v>12.04.02 Producción de Madera</v>
      </c>
      <c r="J828" t="s">
        <v>88</v>
      </c>
      <c r="K828" t="s">
        <v>302</v>
      </c>
      <c r="L828" t="s">
        <v>305</v>
      </c>
      <c r="M828" t="s">
        <v>308</v>
      </c>
    </row>
    <row r="829" spans="1:13" x14ac:dyDescent="0.3">
      <c r="A829" t="str">
        <f>_xlfn.XLOOKUP(J829,Sectores[Sector],Sectores[id_Sector],FALSE)</f>
        <v>31</v>
      </c>
      <c r="B829" t="str">
        <f>_xlfn.XLOOKUP(K829,Contenido[Contenido],Contenido[id_contenido])</f>
        <v>31.01</v>
      </c>
      <c r="C829" t="str">
        <f>_xlfn.XLOOKUP(L829,Temas[Tema],Temas[id_Tema],FALSE)</f>
        <v>31.01.01</v>
      </c>
      <c r="E829" t="str">
        <f t="shared" si="36"/>
        <v>31 Ganadería</v>
      </c>
      <c r="F829" t="str">
        <f t="shared" si="37"/>
        <v>31.01 Faena</v>
      </c>
      <c r="G829" t="str">
        <f t="shared" si="38"/>
        <v>31.01.01 Bovino</v>
      </c>
      <c r="J829" t="s">
        <v>3020</v>
      </c>
      <c r="K829" t="s">
        <v>3042</v>
      </c>
      <c r="L829" t="s">
        <v>3021</v>
      </c>
      <c r="M829" t="s">
        <v>3043</v>
      </c>
    </row>
    <row r="830" spans="1:13" x14ac:dyDescent="0.3">
      <c r="A830" t="str">
        <f>_xlfn.XLOOKUP(J830,Sectores[Sector],Sectores[id_Sector],FALSE)</f>
        <v>31</v>
      </c>
      <c r="B830" t="str">
        <f>_xlfn.XLOOKUP(K830,Contenido[Contenido],Contenido[id_contenido])</f>
        <v>31.01</v>
      </c>
      <c r="C830" t="str">
        <f>_xlfn.XLOOKUP(L830,Temas[Tema],Temas[id_Tema],FALSE)</f>
        <v>31.01.01</v>
      </c>
      <c r="E830" t="str">
        <f t="shared" si="36"/>
        <v>31 Ganadería</v>
      </c>
      <c r="F830" t="str">
        <f t="shared" si="37"/>
        <v>31.01 Faena</v>
      </c>
      <c r="G830" t="str">
        <f t="shared" si="38"/>
        <v>31.01.01 Bovino</v>
      </c>
      <c r="J830" t="s">
        <v>3020</v>
      </c>
      <c r="K830" t="s">
        <v>3042</v>
      </c>
      <c r="L830" t="s">
        <v>3021</v>
      </c>
      <c r="M830" t="s">
        <v>3046</v>
      </c>
    </row>
    <row r="831" spans="1:13" x14ac:dyDescent="0.3">
      <c r="A831" t="str">
        <f>_xlfn.XLOOKUP(J831,Sectores[Sector],Sectores[id_Sector],FALSE)</f>
        <v>31</v>
      </c>
      <c r="B831" t="str">
        <f>_xlfn.XLOOKUP(K831,Contenido[Contenido],Contenido[id_contenido])</f>
        <v>31.01</v>
      </c>
      <c r="C831" t="str">
        <f>_xlfn.XLOOKUP(L831,Temas[Tema],Temas[id_Tema],FALSE)</f>
        <v>31.01.01</v>
      </c>
      <c r="E831" t="str">
        <f t="shared" si="36"/>
        <v>31 Ganadería</v>
      </c>
      <c r="F831" t="str">
        <f t="shared" si="37"/>
        <v>31.01 Faena</v>
      </c>
      <c r="G831" t="str">
        <f t="shared" si="38"/>
        <v>31.01.01 Bovino</v>
      </c>
      <c r="J831" t="s">
        <v>3020</v>
      </c>
      <c r="K831" t="s">
        <v>3042</v>
      </c>
      <c r="L831" t="s">
        <v>3021</v>
      </c>
      <c r="M831" t="s">
        <v>3048</v>
      </c>
    </row>
    <row r="832" spans="1:13" x14ac:dyDescent="0.3">
      <c r="A832" t="str">
        <f>_xlfn.XLOOKUP(J832,Sectores[Sector],Sectores[id_Sector],FALSE)</f>
        <v>31</v>
      </c>
      <c r="B832" t="str">
        <f>_xlfn.XLOOKUP(K832,Contenido[Contenido],Contenido[id_contenido])</f>
        <v>31.01</v>
      </c>
      <c r="C832" t="str">
        <f>_xlfn.XLOOKUP(L832,Temas[Tema],Temas[id_Tema],FALSE)</f>
        <v>31.01.01</v>
      </c>
      <c r="E832" t="str">
        <f t="shared" si="36"/>
        <v>31 Ganadería</v>
      </c>
      <c r="F832" t="str">
        <f t="shared" si="37"/>
        <v>31.01 Faena</v>
      </c>
      <c r="G832" t="str">
        <f t="shared" si="38"/>
        <v>31.01.01 Bovino</v>
      </c>
      <c r="J832" t="s">
        <v>3020</v>
      </c>
      <c r="K832" t="s">
        <v>3042</v>
      </c>
      <c r="L832" t="s">
        <v>3021</v>
      </c>
      <c r="M832" t="s">
        <v>3050</v>
      </c>
    </row>
    <row r="833" spans="1:13" x14ac:dyDescent="0.3">
      <c r="A833" t="str">
        <f>_xlfn.XLOOKUP(J833,Sectores[Sector],Sectores[id_Sector],FALSE)</f>
        <v>31</v>
      </c>
      <c r="B833" t="str">
        <f>_xlfn.XLOOKUP(K833,Contenido[Contenido],Contenido[id_contenido])</f>
        <v>31.01</v>
      </c>
      <c r="C833" t="str">
        <f>_xlfn.XLOOKUP(L833,Temas[Tema],Temas[id_Tema],FALSE)</f>
        <v>31.01.01</v>
      </c>
      <c r="E833" t="str">
        <f t="shared" si="36"/>
        <v>31 Ganadería</v>
      </c>
      <c r="F833" t="str">
        <f t="shared" si="37"/>
        <v>31.01 Faena</v>
      </c>
      <c r="G833" t="str">
        <f t="shared" si="38"/>
        <v>31.01.01 Bovino</v>
      </c>
      <c r="J833" t="s">
        <v>3020</v>
      </c>
      <c r="K833" t="s">
        <v>3042</v>
      </c>
      <c r="L833" t="s">
        <v>3021</v>
      </c>
      <c r="M833" t="s">
        <v>3052</v>
      </c>
    </row>
    <row r="834" spans="1:13" x14ac:dyDescent="0.3">
      <c r="A834" t="str">
        <f>_xlfn.XLOOKUP(J834,Sectores[Sector],Sectores[id_Sector],FALSE)</f>
        <v>31</v>
      </c>
      <c r="B834" t="str">
        <f>_xlfn.XLOOKUP(K834,Contenido[Contenido],Contenido[id_contenido])</f>
        <v>31.01</v>
      </c>
      <c r="C834" t="str">
        <f>_xlfn.XLOOKUP(L834,Temas[Tema],Temas[id_Tema],FALSE)</f>
        <v>31.01.01</v>
      </c>
      <c r="E834" t="str">
        <f t="shared" si="36"/>
        <v>31 Ganadería</v>
      </c>
      <c r="F834" t="str">
        <f t="shared" si="37"/>
        <v>31.01 Faena</v>
      </c>
      <c r="G834" t="str">
        <f t="shared" si="38"/>
        <v>31.01.01 Bovino</v>
      </c>
      <c r="J834" t="s">
        <v>3020</v>
      </c>
      <c r="K834" t="s">
        <v>3042</v>
      </c>
      <c r="L834" t="s">
        <v>3021</v>
      </c>
      <c r="M834" t="s">
        <v>3062</v>
      </c>
    </row>
    <row r="835" spans="1:13" x14ac:dyDescent="0.3">
      <c r="A835" t="str">
        <f>_xlfn.XLOOKUP(J835,Sectores[Sector],Sectores[id_Sector],FALSE)</f>
        <v>31</v>
      </c>
      <c r="B835" t="str">
        <f>_xlfn.XLOOKUP(K835,Contenido[Contenido],Contenido[id_contenido])</f>
        <v>31.01</v>
      </c>
      <c r="C835" t="str">
        <f>_xlfn.XLOOKUP(L835,Temas[Tema],Temas[id_Tema],FALSE)</f>
        <v>31.01.01</v>
      </c>
      <c r="E835" t="str">
        <f t="shared" si="36"/>
        <v>31 Ganadería</v>
      </c>
      <c r="F835" t="str">
        <f t="shared" si="37"/>
        <v>31.01 Faena</v>
      </c>
      <c r="G835" t="str">
        <f t="shared" si="38"/>
        <v>31.01.01 Bovino</v>
      </c>
      <c r="J835" t="s">
        <v>3020</v>
      </c>
      <c r="K835" t="s">
        <v>3042</v>
      </c>
      <c r="L835" t="s">
        <v>3021</v>
      </c>
      <c r="M835" t="s">
        <v>3054</v>
      </c>
    </row>
    <row r="836" spans="1:13" x14ac:dyDescent="0.3">
      <c r="A836" t="str">
        <f>_xlfn.XLOOKUP(J836,Sectores[Sector],Sectores[id_Sector],FALSE)</f>
        <v>31</v>
      </c>
      <c r="B836" t="str">
        <f>_xlfn.XLOOKUP(K836,Contenido[Contenido],Contenido[id_contenido])</f>
        <v>04.02</v>
      </c>
      <c r="C836" t="str">
        <f>_xlfn.XLOOKUP(L836,Temas[Tema],Temas[id_Tema],FALSE)</f>
        <v>31.01.01</v>
      </c>
      <c r="E836" t="str">
        <f t="shared" si="36"/>
        <v>31 Ganadería</v>
      </c>
      <c r="F836" t="str">
        <f t="shared" si="37"/>
        <v>04.02 Importaciones</v>
      </c>
      <c r="G836" t="str">
        <f t="shared" si="38"/>
        <v>31.01.01 Bovino</v>
      </c>
      <c r="J836" t="s">
        <v>3020</v>
      </c>
      <c r="K836" t="s">
        <v>57</v>
      </c>
      <c r="L836" t="s">
        <v>3021</v>
      </c>
      <c r="M836" t="s">
        <v>3022</v>
      </c>
    </row>
    <row r="837" spans="1:13" x14ac:dyDescent="0.3">
      <c r="A837" t="str">
        <f>_xlfn.XLOOKUP(J837,Sectores[Sector],Sectores[id_Sector],FALSE)</f>
        <v>31</v>
      </c>
      <c r="B837" t="str">
        <f>_xlfn.XLOOKUP(K837,Contenido[Contenido],Contenido[id_contenido])</f>
        <v>02.03</v>
      </c>
      <c r="C837" t="str">
        <f>_xlfn.XLOOKUP(L837,Temas[Tema],Temas[id_Tema],FALSE)</f>
        <v>02.03.01</v>
      </c>
      <c r="E837" t="str">
        <f t="shared" ref="E837:E900" si="39">+A837&amp;" "&amp;J837</f>
        <v>31 Ganadería</v>
      </c>
      <c r="F837" t="str">
        <f t="shared" ref="F837:F900" si="40">+B837&amp;" "&amp;K837</f>
        <v>02.03 Producción</v>
      </c>
      <c r="G837" t="str">
        <f t="shared" ref="G837:G900" si="41">+C837&amp;" "&amp;L837</f>
        <v>02.03.01 Avicultura</v>
      </c>
      <c r="J837" t="s">
        <v>3020</v>
      </c>
      <c r="K837" t="s">
        <v>32</v>
      </c>
      <c r="L837" t="s">
        <v>3025</v>
      </c>
      <c r="M837" t="s">
        <v>3026</v>
      </c>
    </row>
    <row r="838" spans="1:13" x14ac:dyDescent="0.3">
      <c r="A838" t="str">
        <f>_xlfn.XLOOKUP(J838,Sectores[Sector],Sectores[id_Sector],FALSE)</f>
        <v>31</v>
      </c>
      <c r="B838" t="str">
        <f>_xlfn.XLOOKUP(K838,Contenido[Contenido],Contenido[id_contenido])</f>
        <v>02.03</v>
      </c>
      <c r="C838" t="str">
        <f>_xlfn.XLOOKUP(L838,Temas[Tema],Temas[id_Tema],FALSE)</f>
        <v>02.03.01</v>
      </c>
      <c r="E838" t="str">
        <f t="shared" si="39"/>
        <v>31 Ganadería</v>
      </c>
      <c r="F838" t="str">
        <f t="shared" si="40"/>
        <v>02.03 Producción</v>
      </c>
      <c r="G838" t="str">
        <f t="shared" si="41"/>
        <v>02.03.01 Avicultura</v>
      </c>
      <c r="J838" t="s">
        <v>3020</v>
      </c>
      <c r="K838" t="s">
        <v>32</v>
      </c>
      <c r="L838" t="s">
        <v>3025</v>
      </c>
      <c r="M838" t="s">
        <v>3029</v>
      </c>
    </row>
    <row r="839" spans="1:13" x14ac:dyDescent="0.3">
      <c r="A839" t="str">
        <f>_xlfn.XLOOKUP(J839,Sectores[Sector],Sectores[id_Sector],FALSE)</f>
        <v>31</v>
      </c>
      <c r="B839" t="str">
        <f>_xlfn.XLOOKUP(K839,Contenido[Contenido],Contenido[id_contenido])</f>
        <v>02.03</v>
      </c>
      <c r="C839" t="str">
        <f>_xlfn.XLOOKUP(L839,Temas[Tema],Temas[id_Tema],FALSE)</f>
        <v>02.03.01</v>
      </c>
      <c r="E839" t="str">
        <f t="shared" si="39"/>
        <v>31 Ganadería</v>
      </c>
      <c r="F839" t="str">
        <f t="shared" si="40"/>
        <v>02.03 Producción</v>
      </c>
      <c r="G839" t="str">
        <f t="shared" si="41"/>
        <v>02.03.01 Avicultura</v>
      </c>
      <c r="J839" t="s">
        <v>3020</v>
      </c>
      <c r="K839" t="s">
        <v>32</v>
      </c>
      <c r="L839" t="s">
        <v>3025</v>
      </c>
      <c r="M839" t="s">
        <v>3038</v>
      </c>
    </row>
    <row r="840" spans="1:13" x14ac:dyDescent="0.3">
      <c r="A840" t="str">
        <f>_xlfn.XLOOKUP(J840,Sectores[Sector],Sectores[id_Sector],FALSE)</f>
        <v>31</v>
      </c>
      <c r="B840" t="str">
        <f>_xlfn.XLOOKUP(K840,Contenido[Contenido],Contenido[id_contenido])</f>
        <v>02.03</v>
      </c>
      <c r="C840" t="str">
        <f>_xlfn.XLOOKUP(L840,Temas[Tema],Temas[id_Tema],FALSE)</f>
        <v>31.01.01</v>
      </c>
      <c r="E840" t="str">
        <f t="shared" si="39"/>
        <v>31 Ganadería</v>
      </c>
      <c r="F840" t="str">
        <f t="shared" si="40"/>
        <v>02.03 Producción</v>
      </c>
      <c r="G840" t="str">
        <f t="shared" si="41"/>
        <v>31.01.01 Bovino</v>
      </c>
      <c r="J840" t="s">
        <v>3020</v>
      </c>
      <c r="K840" t="s">
        <v>32</v>
      </c>
      <c r="L840" t="s">
        <v>3021</v>
      </c>
      <c r="M840" t="s">
        <v>3031</v>
      </c>
    </row>
    <row r="841" spans="1:13" x14ac:dyDescent="0.3">
      <c r="A841" t="str">
        <f>_xlfn.XLOOKUP(J841,Sectores[Sector],Sectores[id_Sector],FALSE)</f>
        <v>31</v>
      </c>
      <c r="B841" t="str">
        <f>_xlfn.XLOOKUP(K841,Contenido[Contenido],Contenido[id_contenido])</f>
        <v>02.03</v>
      </c>
      <c r="C841" t="str">
        <f>_xlfn.XLOOKUP(L841,Temas[Tema],Temas[id_Tema],FALSE)</f>
        <v>31.01.01</v>
      </c>
      <c r="E841" t="str">
        <f t="shared" si="39"/>
        <v>31 Ganadería</v>
      </c>
      <c r="F841" t="str">
        <f t="shared" si="40"/>
        <v>02.03 Producción</v>
      </c>
      <c r="G841" t="str">
        <f t="shared" si="41"/>
        <v>31.01.01 Bovino</v>
      </c>
      <c r="J841" t="s">
        <v>3020</v>
      </c>
      <c r="K841" t="s">
        <v>32</v>
      </c>
      <c r="L841" t="s">
        <v>3021</v>
      </c>
      <c r="M841" t="s">
        <v>3036</v>
      </c>
    </row>
    <row r="842" spans="1:13" x14ac:dyDescent="0.3">
      <c r="A842" t="str">
        <f>_xlfn.XLOOKUP(J842,Sectores[Sector],Sectores[id_Sector],FALSE)</f>
        <v>31</v>
      </c>
      <c r="B842" t="str">
        <f>_xlfn.XLOOKUP(K842,Contenido[Contenido],Contenido[id_contenido])</f>
        <v>02.03</v>
      </c>
      <c r="C842" t="str">
        <f>_xlfn.XLOOKUP(L842,Temas[Tema],Temas[id_Tema],FALSE)</f>
        <v>31.01.01</v>
      </c>
      <c r="E842" t="str">
        <f t="shared" si="39"/>
        <v>31 Ganadería</v>
      </c>
      <c r="F842" t="str">
        <f t="shared" si="40"/>
        <v>02.03 Producción</v>
      </c>
      <c r="G842" t="str">
        <f t="shared" si="41"/>
        <v>31.01.01 Bovino</v>
      </c>
      <c r="J842" t="s">
        <v>3020</v>
      </c>
      <c r="K842" t="s">
        <v>32</v>
      </c>
      <c r="L842" t="s">
        <v>3021</v>
      </c>
      <c r="M842" t="s">
        <v>3040</v>
      </c>
    </row>
    <row r="843" spans="1:13" x14ac:dyDescent="0.3">
      <c r="A843" t="str">
        <f>_xlfn.XLOOKUP(J843,Sectores[Sector],Sectores[id_Sector],FALSE)</f>
        <v>31</v>
      </c>
      <c r="B843" t="str">
        <f>_xlfn.XLOOKUP(K843,Contenido[Contenido],Contenido[id_contenido])</f>
        <v>02.03</v>
      </c>
      <c r="C843" t="str">
        <f>_xlfn.XLOOKUP(L843,Temas[Tema],Temas[id_Tema],FALSE)</f>
        <v>02.03.03</v>
      </c>
      <c r="E843" t="str">
        <f t="shared" si="39"/>
        <v>31 Ganadería</v>
      </c>
      <c r="F843" t="str">
        <f t="shared" si="40"/>
        <v>02.03 Producción</v>
      </c>
      <c r="G843" t="str">
        <f t="shared" si="41"/>
        <v>02.03.03 Porcino</v>
      </c>
      <c r="J843" t="s">
        <v>3020</v>
      </c>
      <c r="K843" t="s">
        <v>32</v>
      </c>
      <c r="L843" t="s">
        <v>3033</v>
      </c>
      <c r="M843" t="s">
        <v>3034</v>
      </c>
    </row>
    <row r="844" spans="1:13" x14ac:dyDescent="0.3">
      <c r="A844" t="str">
        <f>_xlfn.XLOOKUP(J844,Sectores[Sector],Sectores[id_Sector],FALSE)</f>
        <v>13</v>
      </c>
      <c r="B844" t="str">
        <f>_xlfn.XLOOKUP(K844,Contenido[Contenido],Contenido[id_contenido])</f>
        <v>13.01</v>
      </c>
      <c r="C844" t="str">
        <f>_xlfn.XLOOKUP(L844,Temas[Tema],Temas[id_Tema],FALSE)</f>
        <v>13.01.01</v>
      </c>
      <c r="E844" t="str">
        <f t="shared" si="39"/>
        <v>13 Gestión Territorial</v>
      </c>
      <c r="F844" t="str">
        <f t="shared" si="40"/>
        <v>13.01 Infraestructura Verde</v>
      </c>
      <c r="G844" t="str">
        <f t="shared" si="41"/>
        <v>13.01.01 Áreas Verdes</v>
      </c>
      <c r="J844" t="s">
        <v>39</v>
      </c>
      <c r="K844" t="s">
        <v>130</v>
      </c>
      <c r="L844" t="s">
        <v>41</v>
      </c>
      <c r="M844" t="s">
        <v>224</v>
      </c>
    </row>
    <row r="845" spans="1:13" x14ac:dyDescent="0.3">
      <c r="A845" t="str">
        <f>_xlfn.XLOOKUP(J845,Sectores[Sector],Sectores[id_Sector],FALSE)</f>
        <v>13</v>
      </c>
      <c r="B845" t="str">
        <f>_xlfn.XLOOKUP(K845,Contenido[Contenido],Contenido[id_contenido])</f>
        <v>13.01</v>
      </c>
      <c r="C845" t="str">
        <f>_xlfn.XLOOKUP(L845,Temas[Tema],Temas[id_Tema],FALSE)</f>
        <v>13.01.02</v>
      </c>
      <c r="E845" t="str">
        <f t="shared" si="39"/>
        <v>13 Gestión Territorial</v>
      </c>
      <c r="F845" t="str">
        <f t="shared" si="40"/>
        <v>13.01 Infraestructura Verde</v>
      </c>
      <c r="G845" t="str">
        <f t="shared" si="41"/>
        <v>13.01.02 Parques Urbanos</v>
      </c>
      <c r="J845" t="s">
        <v>39</v>
      </c>
      <c r="K845" t="s">
        <v>130</v>
      </c>
      <c r="L845" t="s">
        <v>42</v>
      </c>
      <c r="M845" t="s">
        <v>131</v>
      </c>
    </row>
    <row r="846" spans="1:13" x14ac:dyDescent="0.3">
      <c r="A846" t="str">
        <f>_xlfn.XLOOKUP(J846,Sectores[Sector],Sectores[id_Sector],FALSE)</f>
        <v>13</v>
      </c>
      <c r="B846" t="str">
        <f>_xlfn.XLOOKUP(K846,Contenido[Contenido],Contenido[id_contenido])</f>
        <v>13.01</v>
      </c>
      <c r="C846" t="str">
        <f>_xlfn.XLOOKUP(L846,Temas[Tema],Temas[id_Tema],FALSE)</f>
        <v>13.01.02</v>
      </c>
      <c r="E846" t="str">
        <f t="shared" si="39"/>
        <v>13 Gestión Territorial</v>
      </c>
      <c r="F846" t="str">
        <f t="shared" si="40"/>
        <v>13.01 Infraestructura Verde</v>
      </c>
      <c r="G846" t="str">
        <f t="shared" si="41"/>
        <v>13.01.02 Parques Urbanos</v>
      </c>
      <c r="J846" t="s">
        <v>39</v>
      </c>
      <c r="K846" t="s">
        <v>130</v>
      </c>
      <c r="L846" t="s">
        <v>42</v>
      </c>
      <c r="M846" t="s">
        <v>225</v>
      </c>
    </row>
    <row r="847" spans="1:13" x14ac:dyDescent="0.3">
      <c r="A847" t="str">
        <f>_xlfn.XLOOKUP(J847,Sectores[Sector],Sectores[id_Sector],FALSE)</f>
        <v>13</v>
      </c>
      <c r="B847" t="str">
        <f>_xlfn.XLOOKUP(K847,Contenido[Contenido],Contenido[id_contenido])</f>
        <v>13.01</v>
      </c>
      <c r="C847" t="str">
        <f>_xlfn.XLOOKUP(L847,Temas[Tema],Temas[id_Tema],FALSE)</f>
        <v>13.01.03</v>
      </c>
      <c r="E847" t="str">
        <f t="shared" si="39"/>
        <v>13 Gestión Territorial</v>
      </c>
      <c r="F847" t="str">
        <f t="shared" si="40"/>
        <v>13.01 Infraestructura Verde</v>
      </c>
      <c r="G847" t="str">
        <f t="shared" si="41"/>
        <v>13.01.03 Plazas</v>
      </c>
      <c r="J847" t="s">
        <v>39</v>
      </c>
      <c r="K847" t="s">
        <v>130</v>
      </c>
      <c r="L847" t="s">
        <v>43</v>
      </c>
      <c r="M847" t="s">
        <v>132</v>
      </c>
    </row>
    <row r="848" spans="1:13" x14ac:dyDescent="0.3">
      <c r="A848" t="str">
        <f>_xlfn.XLOOKUP(J848,Sectores[Sector],Sectores[id_Sector],FALSE)</f>
        <v>13</v>
      </c>
      <c r="B848" t="str">
        <f>_xlfn.XLOOKUP(K848,Contenido[Contenido],Contenido[id_contenido])</f>
        <v>13.01</v>
      </c>
      <c r="C848" t="str">
        <f>_xlfn.XLOOKUP(L848,Temas[Tema],Temas[id_Tema],FALSE)</f>
        <v>13.01.03</v>
      </c>
      <c r="E848" t="str">
        <f t="shared" si="39"/>
        <v>13 Gestión Territorial</v>
      </c>
      <c r="F848" t="str">
        <f t="shared" si="40"/>
        <v>13.01 Infraestructura Verde</v>
      </c>
      <c r="G848" t="str">
        <f t="shared" si="41"/>
        <v>13.01.03 Plazas</v>
      </c>
      <c r="J848" t="s">
        <v>39</v>
      </c>
      <c r="K848" t="s">
        <v>130</v>
      </c>
      <c r="L848" t="s">
        <v>43</v>
      </c>
      <c r="M848" t="s">
        <v>226</v>
      </c>
    </row>
    <row r="849" spans="1:13" x14ac:dyDescent="0.3">
      <c r="A849" t="str">
        <f>_xlfn.XLOOKUP(J849,Sectores[Sector],Sectores[id_Sector],FALSE)</f>
        <v>14</v>
      </c>
      <c r="B849" t="str">
        <f>_xlfn.XLOOKUP(K849,Contenido[Contenido],Contenido[id_contenido])</f>
        <v>14.01</v>
      </c>
      <c r="C849" t="str">
        <f>_xlfn.XLOOKUP(L849,Temas[Tema],Temas[id_Tema],FALSE)</f>
        <v>14.01.01</v>
      </c>
      <c r="E849" t="str">
        <f t="shared" si="39"/>
        <v>14 Gobiernos Locales</v>
      </c>
      <c r="F849" t="str">
        <f t="shared" si="40"/>
        <v>14.01 Administración</v>
      </c>
      <c r="G849" t="str">
        <f t="shared" si="41"/>
        <v>14.01.01 Egresos</v>
      </c>
      <c r="J849" t="s">
        <v>94</v>
      </c>
      <c r="K849" t="s">
        <v>313</v>
      </c>
      <c r="L849" t="s">
        <v>717</v>
      </c>
      <c r="M849" t="s">
        <v>723</v>
      </c>
    </row>
    <row r="850" spans="1:13" x14ac:dyDescent="0.3">
      <c r="A850" t="str">
        <f>_xlfn.XLOOKUP(J850,Sectores[Sector],Sectores[id_Sector],FALSE)</f>
        <v>14</v>
      </c>
      <c r="B850" t="str">
        <f>_xlfn.XLOOKUP(K850,Contenido[Contenido],Contenido[id_contenido])</f>
        <v>14.01</v>
      </c>
      <c r="C850" t="str">
        <f>_xlfn.XLOOKUP(L850,Temas[Tema],Temas[id_Tema],FALSE)</f>
        <v>14.01.01</v>
      </c>
      <c r="E850" t="str">
        <f t="shared" si="39"/>
        <v>14 Gobiernos Locales</v>
      </c>
      <c r="F850" t="str">
        <f t="shared" si="40"/>
        <v>14.01 Administración</v>
      </c>
      <c r="G850" t="str">
        <f t="shared" si="41"/>
        <v>14.01.01 Egresos</v>
      </c>
      <c r="J850" t="s">
        <v>94</v>
      </c>
      <c r="K850" t="s">
        <v>313</v>
      </c>
      <c r="L850" t="s">
        <v>717</v>
      </c>
      <c r="M850" t="s">
        <v>767</v>
      </c>
    </row>
    <row r="851" spans="1:13" x14ac:dyDescent="0.3">
      <c r="A851" t="str">
        <f>_xlfn.XLOOKUP(J851,Sectores[Sector],Sectores[id_Sector],FALSE)</f>
        <v>14</v>
      </c>
      <c r="B851" t="str">
        <f>_xlfn.XLOOKUP(K851,Contenido[Contenido],Contenido[id_contenido])</f>
        <v>14.01</v>
      </c>
      <c r="C851" t="str">
        <f>_xlfn.XLOOKUP(L851,Temas[Tema],Temas[id_Tema],FALSE)</f>
        <v>05.02.02</v>
      </c>
      <c r="E851" t="str">
        <f t="shared" si="39"/>
        <v>14 Gobiernos Locales</v>
      </c>
      <c r="F851" t="str">
        <f t="shared" si="40"/>
        <v>14.01 Administración</v>
      </c>
      <c r="G851" t="str">
        <f t="shared" si="41"/>
        <v>05.02.02 Ingresos</v>
      </c>
      <c r="J851" t="s">
        <v>94</v>
      </c>
      <c r="K851" t="s">
        <v>313</v>
      </c>
      <c r="L851" t="s">
        <v>270</v>
      </c>
      <c r="M851" t="s">
        <v>722</v>
      </c>
    </row>
    <row r="852" spans="1:13" x14ac:dyDescent="0.3">
      <c r="A852" t="str">
        <f>_xlfn.XLOOKUP(J852,Sectores[Sector],Sectores[id_Sector],FALSE)</f>
        <v>14</v>
      </c>
      <c r="B852" t="str">
        <f>_xlfn.XLOOKUP(K852,Contenido[Contenido],Contenido[id_contenido])</f>
        <v>14.01</v>
      </c>
      <c r="C852" t="str">
        <f>_xlfn.XLOOKUP(L852,Temas[Tema],Temas[id_Tema],FALSE)</f>
        <v>05.02.02</v>
      </c>
      <c r="E852" t="str">
        <f t="shared" si="39"/>
        <v>14 Gobiernos Locales</v>
      </c>
      <c r="F852" t="str">
        <f t="shared" si="40"/>
        <v>14.01 Administración</v>
      </c>
      <c r="G852" t="str">
        <f t="shared" si="41"/>
        <v>05.02.02 Ingresos</v>
      </c>
      <c r="J852" t="s">
        <v>94</v>
      </c>
      <c r="K852" t="s">
        <v>313</v>
      </c>
      <c r="L852" t="s">
        <v>270</v>
      </c>
      <c r="M852" t="s">
        <v>721</v>
      </c>
    </row>
    <row r="853" spans="1:13" x14ac:dyDescent="0.3">
      <c r="A853" t="str">
        <f>_xlfn.XLOOKUP(J853,Sectores[Sector],Sectores[id_Sector],FALSE)</f>
        <v>14</v>
      </c>
      <c r="B853" t="str">
        <f>_xlfn.XLOOKUP(K853,Contenido[Contenido],Contenido[id_contenido])</f>
        <v>14.01</v>
      </c>
      <c r="C853" t="str">
        <f>_xlfn.XLOOKUP(L853,Temas[Tema],Temas[id_Tema],FALSE)</f>
        <v>05.02.02</v>
      </c>
      <c r="E853" t="str">
        <f t="shared" si="39"/>
        <v>14 Gobiernos Locales</v>
      </c>
      <c r="F853" t="str">
        <f t="shared" si="40"/>
        <v>14.01 Administración</v>
      </c>
      <c r="G853" t="str">
        <f t="shared" si="41"/>
        <v>05.02.02 Ingresos</v>
      </c>
      <c r="J853" t="s">
        <v>94</v>
      </c>
      <c r="K853" t="s">
        <v>313</v>
      </c>
      <c r="L853" t="s">
        <v>270</v>
      </c>
      <c r="M853" t="s">
        <v>720</v>
      </c>
    </row>
    <row r="854" spans="1:13" x14ac:dyDescent="0.3">
      <c r="A854" t="str">
        <f>_xlfn.XLOOKUP(J854,Sectores[Sector],Sectores[id_Sector],FALSE)</f>
        <v>14</v>
      </c>
      <c r="B854" t="str">
        <f>_xlfn.XLOOKUP(K854,Contenido[Contenido],Contenido[id_contenido])</f>
        <v>14.01</v>
      </c>
      <c r="C854" t="str">
        <f>_xlfn.XLOOKUP(L854,Temas[Tema],Temas[id_Tema],FALSE)</f>
        <v>05.02.02</v>
      </c>
      <c r="E854" t="str">
        <f t="shared" si="39"/>
        <v>14 Gobiernos Locales</v>
      </c>
      <c r="F854" t="str">
        <f t="shared" si="40"/>
        <v>14.01 Administración</v>
      </c>
      <c r="G854" t="str">
        <f t="shared" si="41"/>
        <v>05.02.02 Ingresos</v>
      </c>
      <c r="J854" t="s">
        <v>94</v>
      </c>
      <c r="K854" t="s">
        <v>313</v>
      </c>
      <c r="L854" t="s">
        <v>270</v>
      </c>
      <c r="M854" t="s">
        <v>724</v>
      </c>
    </row>
    <row r="855" spans="1:13" x14ac:dyDescent="0.3">
      <c r="A855" t="str">
        <f>_xlfn.XLOOKUP(J855,Sectores[Sector],Sectores[id_Sector],FALSE)</f>
        <v>14</v>
      </c>
      <c r="B855" t="str">
        <f>_xlfn.XLOOKUP(K855,Contenido[Contenido],Contenido[id_contenido])</f>
        <v>14.01</v>
      </c>
      <c r="C855" t="str">
        <f>_xlfn.XLOOKUP(L855,Temas[Tema],Temas[id_Tema],FALSE)</f>
        <v>05.02.02</v>
      </c>
      <c r="E855" t="str">
        <f t="shared" si="39"/>
        <v>14 Gobiernos Locales</v>
      </c>
      <c r="F855" t="str">
        <f t="shared" si="40"/>
        <v>14.01 Administración</v>
      </c>
      <c r="G855" t="str">
        <f t="shared" si="41"/>
        <v>05.02.02 Ingresos</v>
      </c>
      <c r="J855" t="s">
        <v>94</v>
      </c>
      <c r="K855" t="s">
        <v>313</v>
      </c>
      <c r="L855" t="s">
        <v>270</v>
      </c>
      <c r="M855" t="s">
        <v>763</v>
      </c>
    </row>
    <row r="856" spans="1:13" x14ac:dyDescent="0.3">
      <c r="A856" t="str">
        <f>_xlfn.XLOOKUP(J856,Sectores[Sector],Sectores[id_Sector],FALSE)</f>
        <v>14</v>
      </c>
      <c r="B856" t="str">
        <f>_xlfn.XLOOKUP(K856,Contenido[Contenido],Contenido[id_contenido])</f>
        <v>14.01</v>
      </c>
      <c r="C856" t="str">
        <f>_xlfn.XLOOKUP(L856,Temas[Tema],Temas[id_Tema],FALSE)</f>
        <v>14.01.03</v>
      </c>
      <c r="E856" t="str">
        <f t="shared" si="39"/>
        <v>14 Gobiernos Locales</v>
      </c>
      <c r="F856" t="str">
        <f t="shared" si="40"/>
        <v>14.01 Administración</v>
      </c>
      <c r="G856" t="str">
        <f t="shared" si="41"/>
        <v>14.01.03 Pensiones</v>
      </c>
      <c r="J856" t="s">
        <v>94</v>
      </c>
      <c r="K856" t="s">
        <v>313</v>
      </c>
      <c r="L856" t="s">
        <v>358</v>
      </c>
      <c r="M856" t="s">
        <v>760</v>
      </c>
    </row>
    <row r="857" spans="1:13" x14ac:dyDescent="0.3">
      <c r="A857" t="str">
        <f>_xlfn.XLOOKUP(J857,Sectores[Sector],Sectores[id_Sector],FALSE)</f>
        <v>14</v>
      </c>
      <c r="B857" t="str">
        <f>_xlfn.XLOOKUP(K857,Contenido[Contenido],Contenido[id_contenido])</f>
        <v>14.01</v>
      </c>
      <c r="C857" t="str">
        <f>_xlfn.XLOOKUP(L857,Temas[Tema],Temas[id_Tema],FALSE)</f>
        <v>14.01.03</v>
      </c>
      <c r="E857" t="str">
        <f t="shared" si="39"/>
        <v>14 Gobiernos Locales</v>
      </c>
      <c r="F857" t="str">
        <f t="shared" si="40"/>
        <v>14.01 Administración</v>
      </c>
      <c r="G857" t="str">
        <f t="shared" si="41"/>
        <v>14.01.03 Pensiones</v>
      </c>
      <c r="J857" t="s">
        <v>94</v>
      </c>
      <c r="K857" t="s">
        <v>313</v>
      </c>
      <c r="L857" t="s">
        <v>358</v>
      </c>
      <c r="M857" t="s">
        <v>762</v>
      </c>
    </row>
    <row r="858" spans="1:13" x14ac:dyDescent="0.3">
      <c r="A858" t="str">
        <f>_xlfn.XLOOKUP(J858,Sectores[Sector],Sectores[id_Sector],FALSE)</f>
        <v>14</v>
      </c>
      <c r="B858" t="str">
        <f>_xlfn.XLOOKUP(K858,Contenido[Contenido],Contenido[id_contenido])</f>
        <v>14.01</v>
      </c>
      <c r="C858" t="str">
        <f>_xlfn.XLOOKUP(L858,Temas[Tema],Temas[id_Tema],FALSE)</f>
        <v>14.01.03</v>
      </c>
      <c r="E858" t="str">
        <f t="shared" si="39"/>
        <v>14 Gobiernos Locales</v>
      </c>
      <c r="F858" t="str">
        <f t="shared" si="40"/>
        <v>14.01 Administración</v>
      </c>
      <c r="G858" t="str">
        <f t="shared" si="41"/>
        <v>14.01.03 Pensiones</v>
      </c>
      <c r="J858" t="s">
        <v>94</v>
      </c>
      <c r="K858" t="s">
        <v>313</v>
      </c>
      <c r="L858" t="s">
        <v>358</v>
      </c>
      <c r="M858" t="s">
        <v>761</v>
      </c>
    </row>
    <row r="859" spans="1:13" x14ac:dyDescent="0.3">
      <c r="A859" t="str">
        <f>_xlfn.XLOOKUP(J859,Sectores[Sector],Sectores[id_Sector],FALSE)</f>
        <v>14</v>
      </c>
      <c r="B859" t="str">
        <f>_xlfn.XLOOKUP(K859,Contenido[Contenido],Contenido[id_contenido])</f>
        <v>14.01</v>
      </c>
      <c r="C859" t="str">
        <f>_xlfn.XLOOKUP(L859,Temas[Tema],Temas[id_Tema],FALSE)</f>
        <v>14.01.04</v>
      </c>
      <c r="E859" t="str">
        <f t="shared" si="39"/>
        <v>14 Gobiernos Locales</v>
      </c>
      <c r="F859" t="str">
        <f t="shared" si="40"/>
        <v>14.01 Administración</v>
      </c>
      <c r="G859" t="str">
        <f t="shared" si="41"/>
        <v>14.01.04 Presupuesto</v>
      </c>
      <c r="J859" t="s">
        <v>94</v>
      </c>
      <c r="K859" t="s">
        <v>313</v>
      </c>
      <c r="L859" t="s">
        <v>778</v>
      </c>
      <c r="M859" t="s">
        <v>783</v>
      </c>
    </row>
    <row r="860" spans="1:13" x14ac:dyDescent="0.3">
      <c r="A860" t="str">
        <f>_xlfn.XLOOKUP(J860,Sectores[Sector],Sectores[id_Sector],FALSE)</f>
        <v>14</v>
      </c>
      <c r="B860" t="str">
        <f>_xlfn.XLOOKUP(K860,Contenido[Contenido],Contenido[id_contenido])</f>
        <v>14.01</v>
      </c>
      <c r="C860" t="str">
        <f>_xlfn.XLOOKUP(L860,Temas[Tema],Temas[id_Tema],FALSE)</f>
        <v>14.01.05</v>
      </c>
      <c r="E860" t="str">
        <f t="shared" si="39"/>
        <v>14 Gobiernos Locales</v>
      </c>
      <c r="F860" t="str">
        <f t="shared" si="40"/>
        <v>14.01 Administración</v>
      </c>
      <c r="G860" t="str">
        <f t="shared" si="41"/>
        <v>14.01.05 Propiedades</v>
      </c>
      <c r="J860" t="s">
        <v>94</v>
      </c>
      <c r="K860" t="s">
        <v>313</v>
      </c>
      <c r="L860" t="s">
        <v>743</v>
      </c>
      <c r="M860" t="s">
        <v>744</v>
      </c>
    </row>
    <row r="861" spans="1:13" x14ac:dyDescent="0.3">
      <c r="A861" t="str">
        <f>_xlfn.XLOOKUP(J861,Sectores[Sector],Sectores[id_Sector],FALSE)</f>
        <v>14</v>
      </c>
      <c r="B861" t="str">
        <f>_xlfn.XLOOKUP(K861,Contenido[Contenido],Contenido[id_contenido])</f>
        <v>14.01</v>
      </c>
      <c r="C861" t="str">
        <f>_xlfn.XLOOKUP(L861,Temas[Tema],Temas[id_Tema],FALSE)</f>
        <v>14.01.05</v>
      </c>
      <c r="E861" t="str">
        <f t="shared" si="39"/>
        <v>14 Gobiernos Locales</v>
      </c>
      <c r="F861" t="str">
        <f t="shared" si="40"/>
        <v>14.01 Administración</v>
      </c>
      <c r="G861" t="str">
        <f t="shared" si="41"/>
        <v>14.01.05 Propiedades</v>
      </c>
      <c r="J861" t="s">
        <v>94</v>
      </c>
      <c r="K861" t="s">
        <v>313</v>
      </c>
      <c r="L861" t="s">
        <v>743</v>
      </c>
      <c r="M861" t="s">
        <v>745</v>
      </c>
    </row>
    <row r="862" spans="1:13" x14ac:dyDescent="0.3">
      <c r="A862" t="str">
        <f>_xlfn.XLOOKUP(J862,Sectores[Sector],Sectores[id_Sector],FALSE)</f>
        <v>14</v>
      </c>
      <c r="B862" t="str">
        <f>_xlfn.XLOOKUP(K862,Contenido[Contenido],Contenido[id_contenido])</f>
        <v>14.01</v>
      </c>
      <c r="C862" t="str">
        <f>_xlfn.XLOOKUP(L862,Temas[Tema],Temas[id_Tema],FALSE)</f>
        <v>14.01.06</v>
      </c>
      <c r="E862" t="str">
        <f t="shared" si="39"/>
        <v>14 Gobiernos Locales</v>
      </c>
      <c r="F862" t="str">
        <f t="shared" si="40"/>
        <v>14.01 Administración</v>
      </c>
      <c r="G862" t="str">
        <f t="shared" si="41"/>
        <v>14.01.06 Subsidios</v>
      </c>
      <c r="J862" t="s">
        <v>94</v>
      </c>
      <c r="K862" t="s">
        <v>313</v>
      </c>
      <c r="L862" t="s">
        <v>737</v>
      </c>
      <c r="M862" t="s">
        <v>738</v>
      </c>
    </row>
    <row r="863" spans="1:13" x14ac:dyDescent="0.3">
      <c r="A863" t="str">
        <f>_xlfn.XLOOKUP(J863,Sectores[Sector],Sectores[id_Sector],FALSE)</f>
        <v>14</v>
      </c>
      <c r="B863" t="str">
        <f>_xlfn.XLOOKUP(K863,Contenido[Contenido],Contenido[id_contenido])</f>
        <v>14.01</v>
      </c>
      <c r="C863" t="str">
        <f>_xlfn.XLOOKUP(L863,Temas[Tema],Temas[id_Tema],FALSE)</f>
        <v>14.01.06</v>
      </c>
      <c r="E863" t="str">
        <f t="shared" si="39"/>
        <v>14 Gobiernos Locales</v>
      </c>
      <c r="F863" t="str">
        <f t="shared" si="40"/>
        <v>14.01 Administración</v>
      </c>
      <c r="G863" t="str">
        <f t="shared" si="41"/>
        <v>14.01.06 Subsidios</v>
      </c>
      <c r="J863" t="s">
        <v>94</v>
      </c>
      <c r="K863" t="s">
        <v>313</v>
      </c>
      <c r="L863" t="s">
        <v>737</v>
      </c>
      <c r="M863" t="s">
        <v>739</v>
      </c>
    </row>
    <row r="864" spans="1:13" x14ac:dyDescent="0.3">
      <c r="A864" t="str">
        <f>_xlfn.XLOOKUP(J864,Sectores[Sector],Sectores[id_Sector],FALSE)</f>
        <v>14</v>
      </c>
      <c r="B864" t="str">
        <f>_xlfn.XLOOKUP(K864,Contenido[Contenido],Contenido[id_contenido])</f>
        <v>14.01</v>
      </c>
      <c r="C864" t="str">
        <f>_xlfn.XLOOKUP(L864,Temas[Tema],Temas[id_Tema],FALSE)</f>
        <v>14.01.06</v>
      </c>
      <c r="E864" t="str">
        <f t="shared" si="39"/>
        <v>14 Gobiernos Locales</v>
      </c>
      <c r="F864" t="str">
        <f t="shared" si="40"/>
        <v>14.01 Administración</v>
      </c>
      <c r="G864" t="str">
        <f t="shared" si="41"/>
        <v>14.01.06 Subsidios</v>
      </c>
      <c r="J864" t="s">
        <v>94</v>
      </c>
      <c r="K864" t="s">
        <v>313</v>
      </c>
      <c r="L864" t="s">
        <v>737</v>
      </c>
      <c r="M864" t="s">
        <v>740</v>
      </c>
    </row>
    <row r="865" spans="1:13" x14ac:dyDescent="0.3">
      <c r="A865" t="str">
        <f>_xlfn.XLOOKUP(J865,Sectores[Sector],Sectores[id_Sector],FALSE)</f>
        <v>14</v>
      </c>
      <c r="B865" t="str">
        <f>_xlfn.XLOOKUP(K865,Contenido[Contenido],Contenido[id_contenido])</f>
        <v>14.01</v>
      </c>
      <c r="C865" t="str">
        <f>_xlfn.XLOOKUP(L865,Temas[Tema],Temas[id_Tema],FALSE)</f>
        <v>14.01.07</v>
      </c>
      <c r="E865" t="str">
        <f t="shared" si="39"/>
        <v>14 Gobiernos Locales</v>
      </c>
      <c r="F865" t="str">
        <f t="shared" si="40"/>
        <v>14.01 Administración</v>
      </c>
      <c r="G865" t="str">
        <f t="shared" si="41"/>
        <v>14.01.07 Valoración Catastral</v>
      </c>
      <c r="J865" t="s">
        <v>94</v>
      </c>
      <c r="K865" t="s">
        <v>313</v>
      </c>
      <c r="L865" t="s">
        <v>770</v>
      </c>
      <c r="M865" t="s">
        <v>771</v>
      </c>
    </row>
    <row r="866" spans="1:13" x14ac:dyDescent="0.3">
      <c r="A866" t="str">
        <f>_xlfn.XLOOKUP(J866,Sectores[Sector],Sectores[id_Sector],FALSE)</f>
        <v>14</v>
      </c>
      <c r="B866" t="str">
        <f>_xlfn.XLOOKUP(K866,Contenido[Contenido],Contenido[id_contenido])</f>
        <v>14.02</v>
      </c>
      <c r="C866" t="str">
        <f>_xlfn.XLOOKUP(L866,Temas[Tema],Temas[id_Tema],FALSE)</f>
        <v>14.02.01</v>
      </c>
      <c r="E866" t="str">
        <f t="shared" si="39"/>
        <v>14 Gobiernos Locales</v>
      </c>
      <c r="F866" t="str">
        <f t="shared" si="40"/>
        <v>14.02 Comunidad</v>
      </c>
      <c r="G866" t="str">
        <f t="shared" si="41"/>
        <v>14.02.01 Organizaciones Comunitarias</v>
      </c>
      <c r="J866" t="s">
        <v>94</v>
      </c>
      <c r="K866" t="s">
        <v>312</v>
      </c>
      <c r="L866" t="s">
        <v>315</v>
      </c>
      <c r="M866" t="s">
        <v>326</v>
      </c>
    </row>
    <row r="867" spans="1:13" x14ac:dyDescent="0.3">
      <c r="A867" t="str">
        <f>_xlfn.XLOOKUP(J867,Sectores[Sector],Sectores[id_Sector],FALSE)</f>
        <v>14</v>
      </c>
      <c r="B867" t="str">
        <f>_xlfn.XLOOKUP(K867,Contenido[Contenido],Contenido[id_contenido])</f>
        <v>14.02</v>
      </c>
      <c r="C867" t="str">
        <f>_xlfn.XLOOKUP(L867,Temas[Tema],Temas[id_Tema],FALSE)</f>
        <v>14.02.01</v>
      </c>
      <c r="E867" t="str">
        <f t="shared" si="39"/>
        <v>14 Gobiernos Locales</v>
      </c>
      <c r="F867" t="str">
        <f t="shared" si="40"/>
        <v>14.02 Comunidad</v>
      </c>
      <c r="G867" t="str">
        <f t="shared" si="41"/>
        <v>14.02.01 Organizaciones Comunitarias</v>
      </c>
      <c r="J867" t="s">
        <v>94</v>
      </c>
      <c r="K867" t="s">
        <v>312</v>
      </c>
      <c r="L867" t="s">
        <v>315</v>
      </c>
      <c r="M867" t="s">
        <v>327</v>
      </c>
    </row>
    <row r="868" spans="1:13" x14ac:dyDescent="0.3">
      <c r="A868" t="str">
        <f>_xlfn.XLOOKUP(J868,Sectores[Sector],Sectores[id_Sector],FALSE)</f>
        <v>14</v>
      </c>
      <c r="B868" t="str">
        <f>_xlfn.XLOOKUP(K868,Contenido[Contenido],Contenido[id_contenido])</f>
        <v>14.02</v>
      </c>
      <c r="C868" t="str">
        <f>_xlfn.XLOOKUP(L868,Temas[Tema],Temas[id_Tema],FALSE)</f>
        <v>14.02.01</v>
      </c>
      <c r="E868" t="str">
        <f t="shared" si="39"/>
        <v>14 Gobiernos Locales</v>
      </c>
      <c r="F868" t="str">
        <f t="shared" si="40"/>
        <v>14.02 Comunidad</v>
      </c>
      <c r="G868" t="str">
        <f t="shared" si="41"/>
        <v>14.02.01 Organizaciones Comunitarias</v>
      </c>
      <c r="J868" t="s">
        <v>94</v>
      </c>
      <c r="K868" t="s">
        <v>312</v>
      </c>
      <c r="L868" t="s">
        <v>315</v>
      </c>
      <c r="M868" t="s">
        <v>328</v>
      </c>
    </row>
    <row r="869" spans="1:13" x14ac:dyDescent="0.3">
      <c r="A869" t="str">
        <f>_xlfn.XLOOKUP(J869,Sectores[Sector],Sectores[id_Sector],FALSE)</f>
        <v>14</v>
      </c>
      <c r="B869" t="str">
        <f>_xlfn.XLOOKUP(K869,Contenido[Contenido],Contenido[id_contenido])</f>
        <v>14.02</v>
      </c>
      <c r="C869" t="str">
        <f>_xlfn.XLOOKUP(L869,Temas[Tema],Temas[id_Tema],FALSE)</f>
        <v>14.02.01</v>
      </c>
      <c r="E869" t="str">
        <f t="shared" si="39"/>
        <v>14 Gobiernos Locales</v>
      </c>
      <c r="F869" t="str">
        <f t="shared" si="40"/>
        <v>14.02 Comunidad</v>
      </c>
      <c r="G869" t="str">
        <f t="shared" si="41"/>
        <v>14.02.01 Organizaciones Comunitarias</v>
      </c>
      <c r="J869" t="s">
        <v>94</v>
      </c>
      <c r="K869" t="s">
        <v>312</v>
      </c>
      <c r="L869" t="s">
        <v>315</v>
      </c>
      <c r="M869" t="s">
        <v>319</v>
      </c>
    </row>
    <row r="870" spans="1:13" x14ac:dyDescent="0.3">
      <c r="A870" t="str">
        <f>_xlfn.XLOOKUP(J870,Sectores[Sector],Sectores[id_Sector],FALSE)</f>
        <v>14</v>
      </c>
      <c r="B870" t="str">
        <f>_xlfn.XLOOKUP(K870,Contenido[Contenido],Contenido[id_contenido])</f>
        <v>14.02</v>
      </c>
      <c r="C870" t="str">
        <f>_xlfn.XLOOKUP(L870,Temas[Tema],Temas[id_Tema],FALSE)</f>
        <v>14.02.01</v>
      </c>
      <c r="E870" t="str">
        <f t="shared" si="39"/>
        <v>14 Gobiernos Locales</v>
      </c>
      <c r="F870" t="str">
        <f t="shared" si="40"/>
        <v>14.02 Comunidad</v>
      </c>
      <c r="G870" t="str">
        <f t="shared" si="41"/>
        <v>14.02.01 Organizaciones Comunitarias</v>
      </c>
      <c r="J870" t="s">
        <v>94</v>
      </c>
      <c r="K870" t="s">
        <v>312</v>
      </c>
      <c r="L870" t="s">
        <v>315</v>
      </c>
      <c r="M870" t="s">
        <v>322</v>
      </c>
    </row>
    <row r="871" spans="1:13" x14ac:dyDescent="0.3">
      <c r="A871" t="str">
        <f>_xlfn.XLOOKUP(J871,Sectores[Sector],Sectores[id_Sector],FALSE)</f>
        <v>14</v>
      </c>
      <c r="B871" t="str">
        <f>_xlfn.XLOOKUP(K871,Contenido[Contenido],Contenido[id_contenido])</f>
        <v>14.02</v>
      </c>
      <c r="C871" t="str">
        <f>_xlfn.XLOOKUP(L871,Temas[Tema],Temas[id_Tema],FALSE)</f>
        <v>14.02.01</v>
      </c>
      <c r="E871" t="str">
        <f t="shared" si="39"/>
        <v>14 Gobiernos Locales</v>
      </c>
      <c r="F871" t="str">
        <f t="shared" si="40"/>
        <v>14.02 Comunidad</v>
      </c>
      <c r="G871" t="str">
        <f t="shared" si="41"/>
        <v>14.02.01 Organizaciones Comunitarias</v>
      </c>
      <c r="J871" t="s">
        <v>94</v>
      </c>
      <c r="K871" t="s">
        <v>312</v>
      </c>
      <c r="L871" t="s">
        <v>315</v>
      </c>
      <c r="M871" t="s">
        <v>707</v>
      </c>
    </row>
    <row r="872" spans="1:13" x14ac:dyDescent="0.3">
      <c r="A872" t="str">
        <f>_xlfn.XLOOKUP(J872,Sectores[Sector],Sectores[id_Sector],FALSE)</f>
        <v>14</v>
      </c>
      <c r="B872" t="str">
        <f>_xlfn.XLOOKUP(K872,Contenido[Contenido],Contenido[id_contenido])</f>
        <v>14.02</v>
      </c>
      <c r="C872" t="str">
        <f>_xlfn.XLOOKUP(L872,Temas[Tema],Temas[id_Tema],FALSE)</f>
        <v>14.02.01</v>
      </c>
      <c r="E872" t="str">
        <f t="shared" si="39"/>
        <v>14 Gobiernos Locales</v>
      </c>
      <c r="F872" t="str">
        <f t="shared" si="40"/>
        <v>14.02 Comunidad</v>
      </c>
      <c r="G872" t="str">
        <f t="shared" si="41"/>
        <v>14.02.01 Organizaciones Comunitarias</v>
      </c>
      <c r="J872" t="s">
        <v>94</v>
      </c>
      <c r="K872" t="s">
        <v>312</v>
      </c>
      <c r="L872" t="s">
        <v>315</v>
      </c>
      <c r="M872" t="s">
        <v>96</v>
      </c>
    </row>
    <row r="873" spans="1:13" x14ac:dyDescent="0.3">
      <c r="A873" t="str">
        <f>_xlfn.XLOOKUP(J873,Sectores[Sector],Sectores[id_Sector],FALSE)</f>
        <v>14</v>
      </c>
      <c r="B873" t="str">
        <f>_xlfn.XLOOKUP(K873,Contenido[Contenido],Contenido[id_contenido])</f>
        <v>14.03</v>
      </c>
      <c r="C873" t="str">
        <f>_xlfn.XLOOKUP(L873,Temas[Tema],Temas[id_Tema],FALSE)</f>
        <v>14.01.03</v>
      </c>
      <c r="E873" t="str">
        <f t="shared" si="39"/>
        <v>14 Gobiernos Locales</v>
      </c>
      <c r="F873" t="str">
        <f t="shared" si="40"/>
        <v>14.03 Egreso</v>
      </c>
      <c r="G873" t="str">
        <f t="shared" si="41"/>
        <v>14.01.03 Pensiones</v>
      </c>
      <c r="J873" t="s">
        <v>94</v>
      </c>
      <c r="K873" t="s">
        <v>357</v>
      </c>
      <c r="L873" t="s">
        <v>358</v>
      </c>
      <c r="M873" t="s">
        <v>997</v>
      </c>
    </row>
    <row r="874" spans="1:13" x14ac:dyDescent="0.3">
      <c r="A874" t="str">
        <f>_xlfn.XLOOKUP(J874,Sectores[Sector],Sectores[id_Sector],FALSE)</f>
        <v>14</v>
      </c>
      <c r="B874" t="str">
        <f>_xlfn.XLOOKUP(K874,Contenido[Contenido],Contenido[id_contenido])</f>
        <v>14.03</v>
      </c>
      <c r="C874" t="str">
        <f>_xlfn.XLOOKUP(L874,Temas[Tema],Temas[id_Tema],FALSE)</f>
        <v>14.01.03</v>
      </c>
      <c r="E874" t="str">
        <f t="shared" si="39"/>
        <v>14 Gobiernos Locales</v>
      </c>
      <c r="F874" t="str">
        <f t="shared" si="40"/>
        <v>14.03 Egreso</v>
      </c>
      <c r="G874" t="str">
        <f t="shared" si="41"/>
        <v>14.01.03 Pensiones</v>
      </c>
      <c r="J874" t="s">
        <v>94</v>
      </c>
      <c r="K874" t="s">
        <v>357</v>
      </c>
      <c r="L874" t="s">
        <v>358</v>
      </c>
      <c r="M874" t="s">
        <v>359</v>
      </c>
    </row>
    <row r="875" spans="1:13" x14ac:dyDescent="0.3">
      <c r="A875" t="str">
        <f>_xlfn.XLOOKUP(J875,Sectores[Sector],Sectores[id_Sector],FALSE)</f>
        <v>14</v>
      </c>
      <c r="B875" t="str">
        <f>_xlfn.XLOOKUP(K875,Contenido[Contenido],Contenido[id_contenido])</f>
        <v>14.03</v>
      </c>
      <c r="C875" t="str">
        <f>_xlfn.XLOOKUP(L875,Temas[Tema],Temas[id_Tema],FALSE)</f>
        <v>14.01.03</v>
      </c>
      <c r="E875" t="str">
        <f t="shared" si="39"/>
        <v>14 Gobiernos Locales</v>
      </c>
      <c r="F875" t="str">
        <f t="shared" si="40"/>
        <v>14.03 Egreso</v>
      </c>
      <c r="G875" t="str">
        <f t="shared" si="41"/>
        <v>14.01.03 Pensiones</v>
      </c>
      <c r="J875" t="s">
        <v>94</v>
      </c>
      <c r="K875" t="s">
        <v>357</v>
      </c>
      <c r="L875" t="s">
        <v>358</v>
      </c>
      <c r="M875" t="s">
        <v>360</v>
      </c>
    </row>
    <row r="876" spans="1:13" x14ac:dyDescent="0.3">
      <c r="A876" t="str">
        <f>_xlfn.XLOOKUP(J876,Sectores[Sector],Sectores[id_Sector],FALSE)</f>
        <v>14</v>
      </c>
      <c r="B876" t="str">
        <f>_xlfn.XLOOKUP(K876,Contenido[Contenido],Contenido[id_contenido])</f>
        <v>14.04</v>
      </c>
      <c r="C876" t="str">
        <f>_xlfn.XLOOKUP(L876,Temas[Tema],Temas[id_Tema],FALSE)</f>
        <v>14.04.01</v>
      </c>
      <c r="E876" t="str">
        <f t="shared" si="39"/>
        <v>14 Gobiernos Locales</v>
      </c>
      <c r="F876" t="str">
        <f t="shared" si="40"/>
        <v>14.04 Gestión Territorial</v>
      </c>
      <c r="G876" t="str">
        <f t="shared" si="41"/>
        <v>14.04.01 Predios Municipales</v>
      </c>
      <c r="J876" t="s">
        <v>94</v>
      </c>
      <c r="K876" t="s">
        <v>39</v>
      </c>
      <c r="L876" t="s">
        <v>774</v>
      </c>
      <c r="M876" t="s">
        <v>775</v>
      </c>
    </row>
    <row r="877" spans="1:13" x14ac:dyDescent="0.3">
      <c r="A877" t="str">
        <f>_xlfn.XLOOKUP(J877,Sectores[Sector],Sectores[id_Sector],FALSE)</f>
        <v>14</v>
      </c>
      <c r="B877" t="str">
        <f>_xlfn.XLOOKUP(K877,Contenido[Contenido],Contenido[id_contenido])</f>
        <v>14.04</v>
      </c>
      <c r="C877" t="str">
        <f>_xlfn.XLOOKUP(L877,Temas[Tema],Temas[id_Tema],FALSE)</f>
        <v>14.04.01</v>
      </c>
      <c r="E877" t="str">
        <f t="shared" si="39"/>
        <v>14 Gobiernos Locales</v>
      </c>
      <c r="F877" t="str">
        <f t="shared" si="40"/>
        <v>14.04 Gestión Territorial</v>
      </c>
      <c r="G877" t="str">
        <f t="shared" si="41"/>
        <v>14.04.01 Predios Municipales</v>
      </c>
      <c r="J877" t="s">
        <v>94</v>
      </c>
      <c r="K877" t="s">
        <v>39</v>
      </c>
      <c r="L877" t="s">
        <v>774</v>
      </c>
      <c r="M877" t="s">
        <v>776</v>
      </c>
    </row>
    <row r="878" spans="1:13" x14ac:dyDescent="0.3">
      <c r="A878" t="str">
        <f>_xlfn.XLOOKUP(J878,Sectores[Sector],Sectores[id_Sector],FALSE)</f>
        <v>14</v>
      </c>
      <c r="B878" t="str">
        <f>_xlfn.XLOOKUP(K878,Contenido[Contenido],Contenido[id_contenido])</f>
        <v>14.05</v>
      </c>
      <c r="C878" t="str">
        <f>_xlfn.XLOOKUP(L878,Temas[Tema],Temas[id_Tema],FALSE)</f>
        <v>14.05.01</v>
      </c>
      <c r="E878" t="str">
        <f t="shared" si="39"/>
        <v>14 Gobiernos Locales</v>
      </c>
      <c r="F878" t="str">
        <f t="shared" si="40"/>
        <v>14.05 Intermediación Laboral</v>
      </c>
      <c r="G878" t="str">
        <f t="shared" si="41"/>
        <v>14.05.01 Egresos de Capacitaciones</v>
      </c>
      <c r="J878" t="s">
        <v>94</v>
      </c>
      <c r="K878" t="s">
        <v>780</v>
      </c>
      <c r="L878" t="s">
        <v>752</v>
      </c>
      <c r="M878" t="s">
        <v>756</v>
      </c>
    </row>
    <row r="879" spans="1:13" x14ac:dyDescent="0.3">
      <c r="A879" t="str">
        <f>_xlfn.XLOOKUP(J879,Sectores[Sector],Sectores[id_Sector],FALSE)</f>
        <v>14</v>
      </c>
      <c r="B879" t="str">
        <f>_xlfn.XLOOKUP(K879,Contenido[Contenido],Contenido[id_contenido])</f>
        <v>14.05</v>
      </c>
      <c r="C879" t="str">
        <f>_xlfn.XLOOKUP(L879,Temas[Tema],Temas[id_Tema],FALSE)</f>
        <v>14.05.01</v>
      </c>
      <c r="E879" t="str">
        <f t="shared" si="39"/>
        <v>14 Gobiernos Locales</v>
      </c>
      <c r="F879" t="str">
        <f t="shared" si="40"/>
        <v>14.05 Intermediación Laboral</v>
      </c>
      <c r="G879" t="str">
        <f t="shared" si="41"/>
        <v>14.05.01 Egresos de Capacitaciones</v>
      </c>
      <c r="J879" t="s">
        <v>94</v>
      </c>
      <c r="K879" t="s">
        <v>780</v>
      </c>
      <c r="L879" t="s">
        <v>752</v>
      </c>
      <c r="M879" t="s">
        <v>732</v>
      </c>
    </row>
    <row r="880" spans="1:13" x14ac:dyDescent="0.3">
      <c r="A880" t="str">
        <f>_xlfn.XLOOKUP(J880,Sectores[Sector],Sectores[id_Sector],FALSE)</f>
        <v>14</v>
      </c>
      <c r="B880" t="str">
        <f>_xlfn.XLOOKUP(K880,Contenido[Contenido],Contenido[id_contenido])</f>
        <v>14.05</v>
      </c>
      <c r="C880" t="str">
        <f>_xlfn.XLOOKUP(L880,Temas[Tema],Temas[id_Tema],FALSE)</f>
        <v>14.05.02</v>
      </c>
      <c r="E880" t="str">
        <f t="shared" si="39"/>
        <v>14 Gobiernos Locales</v>
      </c>
      <c r="F880" t="str">
        <f t="shared" si="40"/>
        <v>14.05 Intermediación Laboral</v>
      </c>
      <c r="G880" t="str">
        <f t="shared" si="41"/>
        <v>14.05.02 Empleados</v>
      </c>
      <c r="J880" t="s">
        <v>94</v>
      </c>
      <c r="K880" t="s">
        <v>780</v>
      </c>
      <c r="L880" t="s">
        <v>750</v>
      </c>
      <c r="M880" t="s">
        <v>753</v>
      </c>
    </row>
    <row r="881" spans="1:13" x14ac:dyDescent="0.3">
      <c r="A881" t="str">
        <f>_xlfn.XLOOKUP(J881,Sectores[Sector],Sectores[id_Sector],FALSE)</f>
        <v>14</v>
      </c>
      <c r="B881" t="str">
        <f>_xlfn.XLOOKUP(K881,Contenido[Contenido],Contenido[id_contenido])</f>
        <v>14.05</v>
      </c>
      <c r="C881" t="str">
        <f>_xlfn.XLOOKUP(L881,Temas[Tema],Temas[id_Tema],FALSE)</f>
        <v>14.05.03</v>
      </c>
      <c r="E881" t="str">
        <f t="shared" si="39"/>
        <v>14 Gobiernos Locales</v>
      </c>
      <c r="F881" t="str">
        <f t="shared" si="40"/>
        <v>14.05 Intermediación Laboral</v>
      </c>
      <c r="G881" t="str">
        <f t="shared" si="41"/>
        <v>14.05.03 Inscripciones</v>
      </c>
      <c r="J881" t="s">
        <v>94</v>
      </c>
      <c r="K881" t="s">
        <v>780</v>
      </c>
      <c r="L881" t="s">
        <v>751</v>
      </c>
      <c r="M881" t="s">
        <v>754</v>
      </c>
    </row>
    <row r="882" spans="1:13" x14ac:dyDescent="0.3">
      <c r="A882" t="str">
        <f>_xlfn.XLOOKUP(J882,Sectores[Sector],Sectores[id_Sector],FALSE)</f>
        <v>14</v>
      </c>
      <c r="B882" t="str">
        <f>_xlfn.XLOOKUP(K882,Contenido[Contenido],Contenido[id_contenido])</f>
        <v>14.05</v>
      </c>
      <c r="C882" t="str">
        <f>_xlfn.XLOOKUP(L882,Temas[Tema],Temas[id_Tema],FALSE)</f>
        <v>14.05.03</v>
      </c>
      <c r="E882" t="str">
        <f t="shared" si="39"/>
        <v>14 Gobiernos Locales</v>
      </c>
      <c r="F882" t="str">
        <f t="shared" si="40"/>
        <v>14.05 Intermediación Laboral</v>
      </c>
      <c r="G882" t="str">
        <f t="shared" si="41"/>
        <v>14.05.03 Inscripciones</v>
      </c>
      <c r="J882" t="s">
        <v>94</v>
      </c>
      <c r="K882" t="s">
        <v>780</v>
      </c>
      <c r="L882" t="s">
        <v>751</v>
      </c>
      <c r="M882" t="s">
        <v>755</v>
      </c>
    </row>
    <row r="883" spans="1:13" x14ac:dyDescent="0.3">
      <c r="A883" t="str">
        <f>_xlfn.XLOOKUP(J883,Sectores[Sector],Sectores[id_Sector],FALSE)</f>
        <v>14</v>
      </c>
      <c r="B883" t="str">
        <f>_xlfn.XLOOKUP(K883,Contenido[Contenido],Contenido[id_contenido])</f>
        <v>14.06</v>
      </c>
      <c r="C883" t="str">
        <f>_xlfn.XLOOKUP(L883,Temas[Tema],Temas[id_Tema],FALSE)</f>
        <v>14.06.01</v>
      </c>
      <c r="E883" t="str">
        <f t="shared" si="39"/>
        <v>14 Gobiernos Locales</v>
      </c>
      <c r="F883" t="str">
        <f t="shared" si="40"/>
        <v>14.06 Salud</v>
      </c>
      <c r="G883" t="str">
        <f t="shared" si="41"/>
        <v>14.06.01 Cobertura en Salud Municipal</v>
      </c>
      <c r="J883" t="s">
        <v>94</v>
      </c>
      <c r="K883" t="s">
        <v>95</v>
      </c>
      <c r="L883" t="s">
        <v>330</v>
      </c>
      <c r="M883" t="s">
        <v>311</v>
      </c>
    </row>
    <row r="884" spans="1:13" x14ac:dyDescent="0.3">
      <c r="A884" t="str">
        <f>_xlfn.XLOOKUP(J884,Sectores[Sector],Sectores[id_Sector],FALSE)</f>
        <v>14</v>
      </c>
      <c r="B884" t="str">
        <f>_xlfn.XLOOKUP(K884,Contenido[Contenido],Contenido[id_contenido])</f>
        <v>14.06</v>
      </c>
      <c r="C884" t="str">
        <f>_xlfn.XLOOKUP(L884,Temas[Tema],Temas[id_Tema],FALSE)</f>
        <v>14.06.01</v>
      </c>
      <c r="E884" t="str">
        <f t="shared" si="39"/>
        <v>14 Gobiernos Locales</v>
      </c>
      <c r="F884" t="str">
        <f t="shared" si="40"/>
        <v>14.06 Salud</v>
      </c>
      <c r="G884" t="str">
        <f t="shared" si="41"/>
        <v>14.06.01 Cobertura en Salud Municipal</v>
      </c>
      <c r="J884" t="s">
        <v>94</v>
      </c>
      <c r="K884" t="s">
        <v>95</v>
      </c>
      <c r="L884" t="s">
        <v>330</v>
      </c>
      <c r="M884" t="s">
        <v>332</v>
      </c>
    </row>
    <row r="885" spans="1:13" x14ac:dyDescent="0.3">
      <c r="A885" t="str">
        <f>_xlfn.XLOOKUP(J885,Sectores[Sector],Sectores[id_Sector],FALSE)</f>
        <v>14</v>
      </c>
      <c r="B885" t="str">
        <f>_xlfn.XLOOKUP(K885,Contenido[Contenido],Contenido[id_contenido])</f>
        <v>14.06</v>
      </c>
      <c r="C885" t="str">
        <f>_xlfn.XLOOKUP(L885,Temas[Tema],Temas[id_Tema],FALSE)</f>
        <v>14.01.01</v>
      </c>
      <c r="E885" t="str">
        <f t="shared" si="39"/>
        <v>14 Gobiernos Locales</v>
      </c>
      <c r="F885" t="str">
        <f t="shared" si="40"/>
        <v>14.06 Salud</v>
      </c>
      <c r="G885" t="str">
        <f t="shared" si="41"/>
        <v>14.01.01 Egresos</v>
      </c>
      <c r="J885" t="s">
        <v>94</v>
      </c>
      <c r="K885" t="s">
        <v>95</v>
      </c>
      <c r="L885" t="s">
        <v>717</v>
      </c>
      <c r="M885" t="s">
        <v>766</v>
      </c>
    </row>
    <row r="886" spans="1:13" x14ac:dyDescent="0.3">
      <c r="A886" t="str">
        <f>_xlfn.XLOOKUP(J886,Sectores[Sector],Sectores[id_Sector],FALSE)</f>
        <v>14</v>
      </c>
      <c r="B886" t="str">
        <f>_xlfn.XLOOKUP(K886,Contenido[Contenido],Contenido[id_contenido])</f>
        <v>14.06</v>
      </c>
      <c r="C886" t="str">
        <f>_xlfn.XLOOKUP(L886,Temas[Tema],Temas[id_Tema],FALSE)</f>
        <v>05.02.02</v>
      </c>
      <c r="E886" t="str">
        <f t="shared" si="39"/>
        <v>14 Gobiernos Locales</v>
      </c>
      <c r="F886" t="str">
        <f t="shared" si="40"/>
        <v>14.06 Salud</v>
      </c>
      <c r="G886" t="str">
        <f t="shared" si="41"/>
        <v>05.02.02 Ingresos</v>
      </c>
      <c r="J886" t="s">
        <v>94</v>
      </c>
      <c r="K886" t="s">
        <v>95</v>
      </c>
      <c r="L886" t="s">
        <v>270</v>
      </c>
      <c r="M886" t="s">
        <v>719</v>
      </c>
    </row>
    <row r="887" spans="1:13" x14ac:dyDescent="0.3">
      <c r="A887" t="str">
        <f>_xlfn.XLOOKUP(J887,Sectores[Sector],Sectores[id_Sector],FALSE)</f>
        <v>14</v>
      </c>
      <c r="B887" t="str">
        <f>_xlfn.XLOOKUP(K887,Contenido[Contenido],Contenido[id_contenido])</f>
        <v>14.06</v>
      </c>
      <c r="C887" t="str">
        <f>_xlfn.XLOOKUP(L887,Temas[Tema],Temas[id_Tema],FALSE)</f>
        <v>14.01.04</v>
      </c>
      <c r="E887" t="str">
        <f t="shared" si="39"/>
        <v>14 Gobiernos Locales</v>
      </c>
      <c r="F887" t="str">
        <f t="shared" si="40"/>
        <v>14.06 Salud</v>
      </c>
      <c r="G887" t="str">
        <f t="shared" si="41"/>
        <v>14.01.04 Presupuesto</v>
      </c>
      <c r="J887" t="s">
        <v>94</v>
      </c>
      <c r="K887" t="s">
        <v>95</v>
      </c>
      <c r="L887" t="s">
        <v>778</v>
      </c>
      <c r="M887" t="s">
        <v>779</v>
      </c>
    </row>
    <row r="888" spans="1:13" x14ac:dyDescent="0.3">
      <c r="A888" t="str">
        <f>_xlfn.XLOOKUP(J888,Sectores[Sector],Sectores[id_Sector],FALSE)</f>
        <v>14</v>
      </c>
      <c r="B888" t="str">
        <f>_xlfn.XLOOKUP(K888,Contenido[Contenido],Contenido[id_contenido])</f>
        <v>14.06</v>
      </c>
      <c r="C888" t="str">
        <f>_xlfn.XLOOKUP(L888,Temas[Tema],Temas[id_Tema],FALSE)</f>
        <v>14.06.05</v>
      </c>
      <c r="E888" t="str">
        <f t="shared" si="39"/>
        <v>14 Gobiernos Locales</v>
      </c>
      <c r="F888" t="str">
        <f t="shared" si="40"/>
        <v>14.06 Salud</v>
      </c>
      <c r="G888" t="str">
        <f t="shared" si="41"/>
        <v>14.06.05 Recursos Humanos</v>
      </c>
      <c r="J888" t="s">
        <v>94</v>
      </c>
      <c r="K888" t="s">
        <v>95</v>
      </c>
      <c r="L888" t="s">
        <v>317</v>
      </c>
      <c r="M888" t="s">
        <v>334</v>
      </c>
    </row>
    <row r="889" spans="1:13" x14ac:dyDescent="0.3">
      <c r="A889" t="str">
        <f>_xlfn.XLOOKUP(J889,Sectores[Sector],Sectores[id_Sector],FALSE)</f>
        <v>14</v>
      </c>
      <c r="B889" t="str">
        <f>_xlfn.XLOOKUP(K889,Contenido[Contenido],Contenido[id_contenido])</f>
        <v>14.06</v>
      </c>
      <c r="C889" t="str">
        <f>_xlfn.XLOOKUP(L889,Temas[Tema],Temas[id_Tema],FALSE)</f>
        <v>14.06.05</v>
      </c>
      <c r="E889" t="str">
        <f t="shared" si="39"/>
        <v>14 Gobiernos Locales</v>
      </c>
      <c r="F889" t="str">
        <f t="shared" si="40"/>
        <v>14.06 Salud</v>
      </c>
      <c r="G889" t="str">
        <f t="shared" si="41"/>
        <v>14.06.05 Recursos Humanos</v>
      </c>
      <c r="J889" t="s">
        <v>94</v>
      </c>
      <c r="K889" t="s">
        <v>95</v>
      </c>
      <c r="L889" t="s">
        <v>317</v>
      </c>
      <c r="M889" t="s">
        <v>336</v>
      </c>
    </row>
    <row r="890" spans="1:13" x14ac:dyDescent="0.3">
      <c r="A890" t="str">
        <f>_xlfn.XLOOKUP(J890,Sectores[Sector],Sectores[id_Sector],FALSE)</f>
        <v>14</v>
      </c>
      <c r="B890" t="str">
        <f>_xlfn.XLOOKUP(K890,Contenido[Contenido],Contenido[id_contenido])</f>
        <v>14.06</v>
      </c>
      <c r="C890" t="str">
        <f>_xlfn.XLOOKUP(L890,Temas[Tema],Temas[id_Tema],FALSE)</f>
        <v>14.06.06</v>
      </c>
      <c r="E890" t="str">
        <f t="shared" si="39"/>
        <v>14 Gobiernos Locales</v>
      </c>
      <c r="F890" t="str">
        <f t="shared" si="40"/>
        <v>14.06 Salud</v>
      </c>
      <c r="G890" t="str">
        <f t="shared" si="41"/>
        <v>14.06.06 Red Asistencial</v>
      </c>
      <c r="J890" t="s">
        <v>94</v>
      </c>
      <c r="K890" t="s">
        <v>95</v>
      </c>
      <c r="L890" t="s">
        <v>316</v>
      </c>
      <c r="M890" t="s">
        <v>708</v>
      </c>
    </row>
    <row r="891" spans="1:13" x14ac:dyDescent="0.3">
      <c r="A891" t="str">
        <f>_xlfn.XLOOKUP(J891,Sectores[Sector],Sectores[id_Sector],FALSE)</f>
        <v>14</v>
      </c>
      <c r="B891" t="str">
        <f>_xlfn.XLOOKUP(K891,Contenido[Contenido],Contenido[id_contenido])</f>
        <v>14.06</v>
      </c>
      <c r="C891" t="str">
        <f>_xlfn.XLOOKUP(L891,Temas[Tema],Temas[id_Tema],FALSE)</f>
        <v>14.06.06</v>
      </c>
      <c r="E891" t="str">
        <f t="shared" si="39"/>
        <v>14 Gobiernos Locales</v>
      </c>
      <c r="F891" t="str">
        <f t="shared" si="40"/>
        <v>14.06 Salud</v>
      </c>
      <c r="G891" t="str">
        <f t="shared" si="41"/>
        <v>14.06.06 Red Asistencial</v>
      </c>
      <c r="J891" t="s">
        <v>94</v>
      </c>
      <c r="K891" t="s">
        <v>95</v>
      </c>
      <c r="L891" t="s">
        <v>316</v>
      </c>
      <c r="M891" t="s">
        <v>331</v>
      </c>
    </row>
    <row r="892" spans="1:13" x14ac:dyDescent="0.3">
      <c r="A892" t="str">
        <f>_xlfn.XLOOKUP(J892,Sectores[Sector],Sectores[id_Sector],FALSE)</f>
        <v>14</v>
      </c>
      <c r="B892" t="str">
        <f>_xlfn.XLOOKUP(K892,Contenido[Contenido],Contenido[id_contenido])</f>
        <v>14.06</v>
      </c>
      <c r="C892" t="str">
        <f>_xlfn.XLOOKUP(L892,Temas[Tema],Temas[id_Tema],FALSE)</f>
        <v>14.06.06</v>
      </c>
      <c r="E892" t="str">
        <f t="shared" si="39"/>
        <v>14 Gobiernos Locales</v>
      </c>
      <c r="F892" t="str">
        <f t="shared" si="40"/>
        <v>14.06 Salud</v>
      </c>
      <c r="G892" t="str">
        <f t="shared" si="41"/>
        <v>14.06.06 Red Asistencial</v>
      </c>
      <c r="J892" t="s">
        <v>94</v>
      </c>
      <c r="K892" t="s">
        <v>95</v>
      </c>
      <c r="L892" t="s">
        <v>316</v>
      </c>
      <c r="M892" t="s">
        <v>338</v>
      </c>
    </row>
    <row r="893" spans="1:13" x14ac:dyDescent="0.3">
      <c r="A893" t="str">
        <f>_xlfn.XLOOKUP(J893,Sectores[Sector],Sectores[id_Sector],FALSE)</f>
        <v>14</v>
      </c>
      <c r="B893" t="str">
        <f>_xlfn.XLOOKUP(K893,Contenido[Contenido],Contenido[id_contenido])</f>
        <v>14.06</v>
      </c>
      <c r="C893" t="str">
        <f>_xlfn.XLOOKUP(L893,Temas[Tema],Temas[id_Tema],FALSE)</f>
        <v>14.06.06</v>
      </c>
      <c r="E893" t="str">
        <f t="shared" si="39"/>
        <v>14 Gobiernos Locales</v>
      </c>
      <c r="F893" t="str">
        <f t="shared" si="40"/>
        <v>14.06 Salud</v>
      </c>
      <c r="G893" t="str">
        <f t="shared" si="41"/>
        <v>14.06.06 Red Asistencial</v>
      </c>
      <c r="J893" t="s">
        <v>94</v>
      </c>
      <c r="K893" t="s">
        <v>95</v>
      </c>
      <c r="L893" t="s">
        <v>316</v>
      </c>
      <c r="M893" t="s">
        <v>310</v>
      </c>
    </row>
    <row r="894" spans="1:13" x14ac:dyDescent="0.3">
      <c r="A894" t="str">
        <f>_xlfn.XLOOKUP(J894,Sectores[Sector],Sectores[id_Sector],FALSE)</f>
        <v>14</v>
      </c>
      <c r="B894" t="str">
        <f>_xlfn.XLOOKUP(K894,Contenido[Contenido],Contenido[id_contenido])</f>
        <v>14.06</v>
      </c>
      <c r="C894" t="str">
        <f>_xlfn.XLOOKUP(L894,Temas[Tema],Temas[id_Tema],FALSE)</f>
        <v>14.06.06</v>
      </c>
      <c r="E894" t="str">
        <f t="shared" si="39"/>
        <v>14 Gobiernos Locales</v>
      </c>
      <c r="F894" t="str">
        <f t="shared" si="40"/>
        <v>14.06 Salud</v>
      </c>
      <c r="G894" t="str">
        <f t="shared" si="41"/>
        <v>14.06.06 Red Asistencial</v>
      </c>
      <c r="J894" t="s">
        <v>94</v>
      </c>
      <c r="K894" t="s">
        <v>95</v>
      </c>
      <c r="L894" t="s">
        <v>316</v>
      </c>
      <c r="M894" t="s">
        <v>97</v>
      </c>
    </row>
    <row r="895" spans="1:13" x14ac:dyDescent="0.3">
      <c r="A895" t="str">
        <f>_xlfn.XLOOKUP(J895,Sectores[Sector],Sectores[id_Sector],FALSE)</f>
        <v>14</v>
      </c>
      <c r="B895" t="str">
        <f>_xlfn.XLOOKUP(K895,Contenido[Contenido],Contenido[id_contenido])</f>
        <v>14.06</v>
      </c>
      <c r="C895" t="str">
        <f>_xlfn.XLOOKUP(L895,Temas[Tema],Temas[id_Tema],FALSE)</f>
        <v>14.06.07</v>
      </c>
      <c r="E895" t="str">
        <f t="shared" si="39"/>
        <v>14 Gobiernos Locales</v>
      </c>
      <c r="F895" t="str">
        <f t="shared" si="40"/>
        <v>14.06 Salud</v>
      </c>
      <c r="G895" t="str">
        <f t="shared" si="41"/>
        <v>14.06.07 Transferencias Municipales</v>
      </c>
      <c r="J895" t="s">
        <v>94</v>
      </c>
      <c r="K895" t="s">
        <v>95</v>
      </c>
      <c r="L895" t="s">
        <v>314</v>
      </c>
      <c r="M895" t="s">
        <v>731</v>
      </c>
    </row>
    <row r="896" spans="1:13" x14ac:dyDescent="0.3">
      <c r="A896" t="str">
        <f>_xlfn.XLOOKUP(J896,Sectores[Sector],Sectores[id_Sector],FALSE)</f>
        <v>15</v>
      </c>
      <c r="B896" t="str">
        <f>_xlfn.XLOOKUP(K896,Contenido[Contenido],Contenido[id_contenido])</f>
        <v>15.01</v>
      </c>
      <c r="C896" t="str">
        <f>_xlfn.XLOOKUP(L896,Temas[Tema],Temas[id_Tema],FALSE)</f>
        <v>15.01.01</v>
      </c>
      <c r="E896" t="str">
        <f t="shared" si="39"/>
        <v>15 Industria Manufacturera</v>
      </c>
      <c r="F896" t="str">
        <f t="shared" si="40"/>
        <v>15.01 Alimentos</v>
      </c>
      <c r="G896" t="str">
        <f t="shared" si="41"/>
        <v>15.01.01 Cereales</v>
      </c>
      <c r="J896" t="s">
        <v>98</v>
      </c>
      <c r="K896" t="s">
        <v>620</v>
      </c>
      <c r="L896" t="s">
        <v>621</v>
      </c>
      <c r="M896" t="s">
        <v>623</v>
      </c>
    </row>
    <row r="897" spans="1:13" x14ac:dyDescent="0.3">
      <c r="A897" t="str">
        <f>_xlfn.XLOOKUP(J897,Sectores[Sector],Sectores[id_Sector],FALSE)</f>
        <v>15</v>
      </c>
      <c r="B897" t="str">
        <f>_xlfn.XLOOKUP(K897,Contenido[Contenido],Contenido[id_contenido])</f>
        <v>15.01</v>
      </c>
      <c r="C897" t="str">
        <f>_xlfn.XLOOKUP(L897,Temas[Tema],Temas[id_Tema],FALSE)</f>
        <v>15.01.02</v>
      </c>
      <c r="E897" t="str">
        <f t="shared" si="39"/>
        <v>15 Industria Manufacturera</v>
      </c>
      <c r="F897" t="str">
        <f t="shared" si="40"/>
        <v>15.01 Alimentos</v>
      </c>
      <c r="G897" t="str">
        <f t="shared" si="41"/>
        <v>15.01.02 Lácteos</v>
      </c>
      <c r="J897" t="s">
        <v>98</v>
      </c>
      <c r="K897" t="s">
        <v>620</v>
      </c>
      <c r="L897" t="s">
        <v>183</v>
      </c>
      <c r="M897" t="s">
        <v>624</v>
      </c>
    </row>
    <row r="898" spans="1:13" x14ac:dyDescent="0.3">
      <c r="A898" t="str">
        <f>_xlfn.XLOOKUP(J898,Sectores[Sector],Sectores[id_Sector],FALSE)</f>
        <v>15</v>
      </c>
      <c r="B898" t="str">
        <f>_xlfn.XLOOKUP(K898,Contenido[Contenido],Contenido[id_contenido])</f>
        <v>15.01</v>
      </c>
      <c r="C898" t="str">
        <f>_xlfn.XLOOKUP(L898,Temas[Tema],Temas[id_Tema],FALSE)</f>
        <v>15.01.02</v>
      </c>
      <c r="E898" t="str">
        <f t="shared" si="39"/>
        <v>15 Industria Manufacturera</v>
      </c>
      <c r="F898" t="str">
        <f t="shared" si="40"/>
        <v>15.01 Alimentos</v>
      </c>
      <c r="G898" t="str">
        <f t="shared" si="41"/>
        <v>15.01.02 Lácteos</v>
      </c>
      <c r="J898" t="s">
        <v>98</v>
      </c>
      <c r="K898" t="s">
        <v>620</v>
      </c>
      <c r="L898" t="s">
        <v>183</v>
      </c>
      <c r="M898" t="s">
        <v>625</v>
      </c>
    </row>
    <row r="899" spans="1:13" x14ac:dyDescent="0.3">
      <c r="A899" t="str">
        <f>_xlfn.XLOOKUP(J899,Sectores[Sector],Sectores[id_Sector],FALSE)</f>
        <v>15</v>
      </c>
      <c r="B899" t="str">
        <f>_xlfn.XLOOKUP(K899,Contenido[Contenido],Contenido[id_contenido])</f>
        <v>15.01</v>
      </c>
      <c r="C899" t="str">
        <f>_xlfn.XLOOKUP(L899,Temas[Tema],Temas[id_Tema],FALSE)</f>
        <v>15.01.02</v>
      </c>
      <c r="E899" t="str">
        <f t="shared" si="39"/>
        <v>15 Industria Manufacturera</v>
      </c>
      <c r="F899" t="str">
        <f t="shared" si="40"/>
        <v>15.01 Alimentos</v>
      </c>
      <c r="G899" t="str">
        <f t="shared" si="41"/>
        <v>15.01.02 Lácteos</v>
      </c>
      <c r="J899" t="s">
        <v>98</v>
      </c>
      <c r="K899" t="s">
        <v>620</v>
      </c>
      <c r="L899" t="s">
        <v>183</v>
      </c>
      <c r="M899" t="s">
        <v>626</v>
      </c>
    </row>
    <row r="900" spans="1:13" x14ac:dyDescent="0.3">
      <c r="A900" t="str">
        <f>_xlfn.XLOOKUP(J900,Sectores[Sector],Sectores[id_Sector],FALSE)</f>
        <v>15</v>
      </c>
      <c r="B900" t="str">
        <f>_xlfn.XLOOKUP(K900,Contenido[Contenido],Contenido[id_contenido])</f>
        <v>15.01</v>
      </c>
      <c r="C900" t="str">
        <f>_xlfn.XLOOKUP(L900,Temas[Tema],Temas[id_Tema],FALSE)</f>
        <v>15.01.02</v>
      </c>
      <c r="E900" t="str">
        <f t="shared" si="39"/>
        <v>15 Industria Manufacturera</v>
      </c>
      <c r="F900" t="str">
        <f t="shared" si="40"/>
        <v>15.01 Alimentos</v>
      </c>
      <c r="G900" t="str">
        <f t="shared" si="41"/>
        <v>15.01.02 Lácteos</v>
      </c>
      <c r="J900" t="s">
        <v>98</v>
      </c>
      <c r="K900" t="s">
        <v>620</v>
      </c>
      <c r="L900" t="s">
        <v>183</v>
      </c>
      <c r="M900" t="s">
        <v>627</v>
      </c>
    </row>
    <row r="901" spans="1:13" x14ac:dyDescent="0.3">
      <c r="A901" t="str">
        <f>_xlfn.XLOOKUP(J901,Sectores[Sector],Sectores[id_Sector],FALSE)</f>
        <v>15</v>
      </c>
      <c r="B901" t="str">
        <f>_xlfn.XLOOKUP(K901,Contenido[Contenido],Contenido[id_contenido])</f>
        <v>15.01</v>
      </c>
      <c r="C901" t="str">
        <f>_xlfn.XLOOKUP(L901,Temas[Tema],Temas[id_Tema],FALSE)</f>
        <v>15.01.02</v>
      </c>
      <c r="E901" t="str">
        <f t="shared" ref="E901:E964" si="42">+A901&amp;" "&amp;J901</f>
        <v>15 Industria Manufacturera</v>
      </c>
      <c r="F901" t="str">
        <f t="shared" ref="F901:F964" si="43">+B901&amp;" "&amp;K901</f>
        <v>15.01 Alimentos</v>
      </c>
      <c r="G901" t="str">
        <f t="shared" ref="G901:G964" si="44">+C901&amp;" "&amp;L901</f>
        <v>15.01.02 Lácteos</v>
      </c>
      <c r="J901" t="s">
        <v>98</v>
      </c>
      <c r="K901" t="s">
        <v>620</v>
      </c>
      <c r="L901" t="s">
        <v>183</v>
      </c>
      <c r="M901" t="s">
        <v>628</v>
      </c>
    </row>
    <row r="902" spans="1:13" x14ac:dyDescent="0.3">
      <c r="A902" t="str">
        <f>_xlfn.XLOOKUP(J902,Sectores[Sector],Sectores[id_Sector],FALSE)</f>
        <v>15</v>
      </c>
      <c r="B902" t="str">
        <f>_xlfn.XLOOKUP(K902,Contenido[Contenido],Contenido[id_contenido])</f>
        <v>15.01</v>
      </c>
      <c r="C902" t="str">
        <f>_xlfn.XLOOKUP(L902,Temas[Tema],Temas[id_Tema],FALSE)</f>
        <v>15.01.02</v>
      </c>
      <c r="E902" t="str">
        <f t="shared" si="42"/>
        <v>15 Industria Manufacturera</v>
      </c>
      <c r="F902" t="str">
        <f t="shared" si="43"/>
        <v>15.01 Alimentos</v>
      </c>
      <c r="G902" t="str">
        <f t="shared" si="44"/>
        <v>15.01.02 Lácteos</v>
      </c>
      <c r="J902" t="s">
        <v>98</v>
      </c>
      <c r="K902" t="s">
        <v>620</v>
      </c>
      <c r="L902" t="s">
        <v>183</v>
      </c>
      <c r="M902" t="s">
        <v>629</v>
      </c>
    </row>
    <row r="903" spans="1:13" x14ac:dyDescent="0.3">
      <c r="A903" t="str">
        <f>_xlfn.XLOOKUP(J903,Sectores[Sector],Sectores[id_Sector],FALSE)</f>
        <v>15</v>
      </c>
      <c r="B903" t="str">
        <f>_xlfn.XLOOKUP(K903,Contenido[Contenido],Contenido[id_contenido])</f>
        <v>15.01</v>
      </c>
      <c r="C903" t="str">
        <f>_xlfn.XLOOKUP(L903,Temas[Tema],Temas[id_Tema],FALSE)</f>
        <v>15.01.02</v>
      </c>
      <c r="E903" t="str">
        <f t="shared" si="42"/>
        <v>15 Industria Manufacturera</v>
      </c>
      <c r="F903" t="str">
        <f t="shared" si="43"/>
        <v>15.01 Alimentos</v>
      </c>
      <c r="G903" t="str">
        <f t="shared" si="44"/>
        <v>15.01.02 Lácteos</v>
      </c>
      <c r="J903" t="s">
        <v>98</v>
      </c>
      <c r="K903" t="s">
        <v>620</v>
      </c>
      <c r="L903" t="s">
        <v>183</v>
      </c>
      <c r="M903" t="s">
        <v>634</v>
      </c>
    </row>
    <row r="904" spans="1:13" x14ac:dyDescent="0.3">
      <c r="A904" t="str">
        <f>_xlfn.XLOOKUP(J904,Sectores[Sector],Sectores[id_Sector],FALSE)</f>
        <v>15</v>
      </c>
      <c r="B904" t="str">
        <f>_xlfn.XLOOKUP(K904,Contenido[Contenido],Contenido[id_contenido])</f>
        <v>15.01</v>
      </c>
      <c r="C904" t="str">
        <f>_xlfn.XLOOKUP(L904,Temas[Tema],Temas[id_Tema],FALSE)</f>
        <v>15.01.02</v>
      </c>
      <c r="E904" t="str">
        <f t="shared" si="42"/>
        <v>15 Industria Manufacturera</v>
      </c>
      <c r="F904" t="str">
        <f t="shared" si="43"/>
        <v>15.01 Alimentos</v>
      </c>
      <c r="G904" t="str">
        <f t="shared" si="44"/>
        <v>15.01.02 Lácteos</v>
      </c>
      <c r="J904" t="s">
        <v>98</v>
      </c>
      <c r="K904" t="s">
        <v>620</v>
      </c>
      <c r="L904" t="s">
        <v>183</v>
      </c>
      <c r="M904" t="s">
        <v>630</v>
      </c>
    </row>
    <row r="905" spans="1:13" x14ac:dyDescent="0.3">
      <c r="A905" t="str">
        <f>_xlfn.XLOOKUP(J905,Sectores[Sector],Sectores[id_Sector],FALSE)</f>
        <v>15</v>
      </c>
      <c r="B905" t="str">
        <f>_xlfn.XLOOKUP(K905,Contenido[Contenido],Contenido[id_contenido])</f>
        <v>15.01</v>
      </c>
      <c r="C905" t="str">
        <f>_xlfn.XLOOKUP(L905,Temas[Tema],Temas[id_Tema],FALSE)</f>
        <v>15.01.02</v>
      </c>
      <c r="E905" t="str">
        <f t="shared" si="42"/>
        <v>15 Industria Manufacturera</v>
      </c>
      <c r="F905" t="str">
        <f t="shared" si="43"/>
        <v>15.01 Alimentos</v>
      </c>
      <c r="G905" t="str">
        <f t="shared" si="44"/>
        <v>15.01.02 Lácteos</v>
      </c>
      <c r="J905" t="s">
        <v>98</v>
      </c>
      <c r="K905" t="s">
        <v>620</v>
      </c>
      <c r="L905" t="s">
        <v>183</v>
      </c>
      <c r="M905" t="s">
        <v>631</v>
      </c>
    </row>
    <row r="906" spans="1:13" x14ac:dyDescent="0.3">
      <c r="A906" t="str">
        <f>_xlfn.XLOOKUP(J906,Sectores[Sector],Sectores[id_Sector],FALSE)</f>
        <v>15</v>
      </c>
      <c r="B906" t="str">
        <f>_xlfn.XLOOKUP(K906,Contenido[Contenido],Contenido[id_contenido])</f>
        <v>15.02</v>
      </c>
      <c r="C906" t="str">
        <f>_xlfn.XLOOKUP(L906,Temas[Tema],Temas[id_Tema],FALSE)</f>
        <v>15.02.01</v>
      </c>
      <c r="E906" t="str">
        <f t="shared" si="42"/>
        <v>15 Industria Manufacturera</v>
      </c>
      <c r="F906" t="str">
        <f t="shared" si="43"/>
        <v>15.02 Industria Manufacturera</v>
      </c>
      <c r="G906" t="str">
        <f t="shared" si="44"/>
        <v>15.02.01 Actividad Productiva</v>
      </c>
      <c r="J906" t="s">
        <v>98</v>
      </c>
      <c r="K906" t="s">
        <v>98</v>
      </c>
      <c r="L906" t="s">
        <v>598</v>
      </c>
      <c r="M906" t="s">
        <v>646</v>
      </c>
    </row>
    <row r="907" spans="1:13" x14ac:dyDescent="0.3">
      <c r="A907" t="str">
        <f>_xlfn.XLOOKUP(J907,Sectores[Sector],Sectores[id_Sector],FALSE)</f>
        <v>15</v>
      </c>
      <c r="B907" t="str">
        <f>_xlfn.XLOOKUP(K907,Contenido[Contenido],Contenido[id_contenido])</f>
        <v>15.03</v>
      </c>
      <c r="C907" t="str">
        <f>_xlfn.XLOOKUP(L907,Temas[Tema],Temas[id_Tema],FALSE)</f>
        <v>15.03.01</v>
      </c>
      <c r="E907" t="str">
        <f t="shared" si="42"/>
        <v>15 Industria Manufacturera</v>
      </c>
      <c r="F907" t="str">
        <f t="shared" si="43"/>
        <v>15.03 Minería</v>
      </c>
      <c r="G907" t="str">
        <f t="shared" si="44"/>
        <v>15.03.01 Elementos Químicos</v>
      </c>
      <c r="J907" t="s">
        <v>98</v>
      </c>
      <c r="K907" t="s">
        <v>52</v>
      </c>
      <c r="L907" t="s">
        <v>622</v>
      </c>
      <c r="M907" t="s">
        <v>632</v>
      </c>
    </row>
    <row r="908" spans="1:13" x14ac:dyDescent="0.3">
      <c r="A908" t="str">
        <f>_xlfn.XLOOKUP(J908,Sectores[Sector],Sectores[id_Sector],FALSE)</f>
        <v>15</v>
      </c>
      <c r="B908" t="str">
        <f>_xlfn.XLOOKUP(K908,Contenido[Contenido],Contenido[id_contenido])</f>
        <v>02.03</v>
      </c>
      <c r="C908" t="str">
        <f>_xlfn.XLOOKUP(L908,Temas[Tema],Temas[id_Tema],FALSE)</f>
        <v>02.03.01</v>
      </c>
      <c r="E908" t="str">
        <f t="shared" si="42"/>
        <v>15 Industria Manufacturera</v>
      </c>
      <c r="F908" t="str">
        <f t="shared" si="43"/>
        <v>02.03 Producción</v>
      </c>
      <c r="G908" t="str">
        <f t="shared" si="44"/>
        <v>02.03.01 Bebidas</v>
      </c>
      <c r="J908" t="s">
        <v>98</v>
      </c>
      <c r="K908" t="s">
        <v>32</v>
      </c>
      <c r="L908" t="s">
        <v>651</v>
      </c>
      <c r="M908" t="s">
        <v>652</v>
      </c>
    </row>
    <row r="909" spans="1:13" x14ac:dyDescent="0.3">
      <c r="A909" t="str">
        <f>_xlfn.XLOOKUP(J909,Sectores[Sector],Sectores[id_Sector],FALSE)</f>
        <v>15</v>
      </c>
      <c r="B909" t="str">
        <f>_xlfn.XLOOKUP(K909,Contenido[Contenido],Contenido[id_contenido])</f>
        <v>02.03</v>
      </c>
      <c r="C909" t="str">
        <f>_xlfn.XLOOKUP(L909,Temas[Tema],Temas[id_Tema],FALSE)</f>
        <v>02.03.02</v>
      </c>
      <c r="E909" t="str">
        <f t="shared" si="42"/>
        <v>15 Industria Manufacturera</v>
      </c>
      <c r="F909" t="str">
        <f t="shared" si="43"/>
        <v>02.03 Producción</v>
      </c>
      <c r="G909" t="str">
        <f t="shared" si="44"/>
        <v>02.03.02 Caucho y Plástico</v>
      </c>
      <c r="J909" t="s">
        <v>98</v>
      </c>
      <c r="K909" t="s">
        <v>32</v>
      </c>
      <c r="L909" t="s">
        <v>675</v>
      </c>
      <c r="M909" t="s">
        <v>676</v>
      </c>
    </row>
    <row r="910" spans="1:13" x14ac:dyDescent="0.3">
      <c r="A910" t="str">
        <f>_xlfn.XLOOKUP(J910,Sectores[Sector],Sectores[id_Sector],FALSE)</f>
        <v>15</v>
      </c>
      <c r="B910" t="str">
        <f>_xlfn.XLOOKUP(K910,Contenido[Contenido],Contenido[id_contenido])</f>
        <v>02.03</v>
      </c>
      <c r="C910" t="str">
        <f>_xlfn.XLOOKUP(L910,Temas[Tema],Temas[id_Tema],FALSE)</f>
        <v>02.03.03</v>
      </c>
      <c r="E910" t="str">
        <f t="shared" si="42"/>
        <v>15 Industria Manufacturera</v>
      </c>
      <c r="F910" t="str">
        <f t="shared" si="43"/>
        <v>02.03 Producción</v>
      </c>
      <c r="G910" t="str">
        <f t="shared" si="44"/>
        <v>02.03.03 Derivados del Petróleo</v>
      </c>
      <c r="J910" t="s">
        <v>98</v>
      </c>
      <c r="K910" t="s">
        <v>32</v>
      </c>
      <c r="L910" t="s">
        <v>666</v>
      </c>
      <c r="M910" t="s">
        <v>667</v>
      </c>
    </row>
    <row r="911" spans="1:13" x14ac:dyDescent="0.3">
      <c r="A911" t="str">
        <f>_xlfn.XLOOKUP(J911,Sectores[Sector],Sectores[id_Sector],FALSE)</f>
        <v>15</v>
      </c>
      <c r="B911" t="str">
        <f>_xlfn.XLOOKUP(K911,Contenido[Contenido],Contenido[id_contenido])</f>
        <v>02.03</v>
      </c>
      <c r="C911" t="str">
        <f>_xlfn.XLOOKUP(L911,Temas[Tema],Temas[id_Tema],FALSE)</f>
        <v>02.03.04</v>
      </c>
      <c r="E911" t="str">
        <f t="shared" si="42"/>
        <v>15 Industria Manufacturera</v>
      </c>
      <c r="F911" t="str">
        <f t="shared" si="43"/>
        <v>02.03 Producción</v>
      </c>
      <c r="G911" t="str">
        <f t="shared" si="44"/>
        <v>02.03.04 Equipo de Transporte</v>
      </c>
      <c r="J911" t="s">
        <v>98</v>
      </c>
      <c r="K911" t="s">
        <v>32</v>
      </c>
      <c r="L911" t="s">
        <v>696</v>
      </c>
      <c r="M911" t="s">
        <v>697</v>
      </c>
    </row>
    <row r="912" spans="1:13" x14ac:dyDescent="0.3">
      <c r="A912" t="str">
        <f>_xlfn.XLOOKUP(J912,Sectores[Sector],Sectores[id_Sector],FALSE)</f>
        <v>15</v>
      </c>
      <c r="B912" t="str">
        <f>_xlfn.XLOOKUP(K912,Contenido[Contenido],Contenido[id_contenido])</f>
        <v>02.03</v>
      </c>
      <c r="C912" t="str">
        <f>_xlfn.XLOOKUP(L912,Temas[Tema],Temas[id_Tema],FALSE)</f>
        <v>02.03.05</v>
      </c>
      <c r="E912" t="str">
        <f t="shared" si="42"/>
        <v>15 Industria Manufacturera</v>
      </c>
      <c r="F912" t="str">
        <f t="shared" si="43"/>
        <v>02.03 Producción</v>
      </c>
      <c r="G912" t="str">
        <f t="shared" si="44"/>
        <v>02.03.05 Equipos Eléctricos</v>
      </c>
      <c r="J912" t="s">
        <v>98</v>
      </c>
      <c r="K912" t="s">
        <v>32</v>
      </c>
      <c r="L912" t="s">
        <v>687</v>
      </c>
      <c r="M912" t="s">
        <v>688</v>
      </c>
    </row>
    <row r="913" spans="1:13" x14ac:dyDescent="0.3">
      <c r="A913" t="str">
        <f>_xlfn.XLOOKUP(J913,Sectores[Sector],Sectores[id_Sector],FALSE)</f>
        <v>15</v>
      </c>
      <c r="B913" t="str">
        <f>_xlfn.XLOOKUP(K913,Contenido[Contenido],Contenido[id_contenido])</f>
        <v>02.03</v>
      </c>
      <c r="C913" t="str">
        <f>_xlfn.XLOOKUP(L913,Temas[Tema],Temas[id_Tema],FALSE)</f>
        <v>02.03.06</v>
      </c>
      <c r="E913" t="str">
        <f t="shared" si="42"/>
        <v>15 Industria Manufacturera</v>
      </c>
      <c r="F913" t="str">
        <f t="shared" si="43"/>
        <v>02.03 Producción</v>
      </c>
      <c r="G913" t="str">
        <f t="shared" si="44"/>
        <v>02.03.06 Grabaciones</v>
      </c>
      <c r="J913" t="s">
        <v>98</v>
      </c>
      <c r="K913" t="s">
        <v>32</v>
      </c>
      <c r="L913" t="s">
        <v>663</v>
      </c>
      <c r="M913" t="s">
        <v>664</v>
      </c>
    </row>
    <row r="914" spans="1:13" x14ac:dyDescent="0.3">
      <c r="A914" t="str">
        <f>_xlfn.XLOOKUP(J914,Sectores[Sector],Sectores[id_Sector],FALSE)</f>
        <v>15</v>
      </c>
      <c r="B914" t="str">
        <f>_xlfn.XLOOKUP(K914,Contenido[Contenido],Contenido[id_contenido])</f>
        <v>02.03</v>
      </c>
      <c r="C914" t="str">
        <f>_xlfn.XLOOKUP(L914,Temas[Tema],Temas[id_Tema],FALSE)</f>
        <v>02.03.07</v>
      </c>
      <c r="E914" t="str">
        <f t="shared" si="42"/>
        <v>15 Industria Manufacturera</v>
      </c>
      <c r="F914" t="str">
        <f t="shared" si="43"/>
        <v>02.03 Producción</v>
      </c>
      <c r="G914" t="str">
        <f t="shared" si="44"/>
        <v>02.03.07 Madera y Derivados</v>
      </c>
      <c r="J914" t="s">
        <v>98</v>
      </c>
      <c r="K914" t="s">
        <v>32</v>
      </c>
      <c r="L914" t="s">
        <v>657</v>
      </c>
      <c r="M914" t="s">
        <v>658</v>
      </c>
    </row>
    <row r="915" spans="1:13" x14ac:dyDescent="0.3">
      <c r="A915" t="str">
        <f>_xlfn.XLOOKUP(J915,Sectores[Sector],Sectores[id_Sector],FALSE)</f>
        <v>15</v>
      </c>
      <c r="B915" t="str">
        <f>_xlfn.XLOOKUP(K915,Contenido[Contenido],Contenido[id_contenido])</f>
        <v>02.03</v>
      </c>
      <c r="C915" t="str">
        <f>_xlfn.XLOOKUP(L915,Temas[Tema],Temas[id_Tema],FALSE)</f>
        <v>02.03.08</v>
      </c>
      <c r="E915" t="str">
        <f t="shared" si="42"/>
        <v>15 Industria Manufacturera</v>
      </c>
      <c r="F915" t="str">
        <f t="shared" si="43"/>
        <v>02.03 Producción</v>
      </c>
      <c r="G915" t="str">
        <f t="shared" si="44"/>
        <v>02.03.08 Maquinaria n.c.p</v>
      </c>
      <c r="J915" t="s">
        <v>98</v>
      </c>
      <c r="K915" t="s">
        <v>32</v>
      </c>
      <c r="L915" t="s">
        <v>690</v>
      </c>
      <c r="M915" t="s">
        <v>691</v>
      </c>
    </row>
    <row r="916" spans="1:13" x14ac:dyDescent="0.3">
      <c r="A916" t="str">
        <f>_xlfn.XLOOKUP(J916,Sectores[Sector],Sectores[id_Sector],FALSE)</f>
        <v>15</v>
      </c>
      <c r="B916" t="str">
        <f>_xlfn.XLOOKUP(K916,Contenido[Contenido],Contenido[id_contenido])</f>
        <v>02.03</v>
      </c>
      <c r="C916" t="str">
        <f>_xlfn.XLOOKUP(L916,Temas[Tema],Temas[id_Tema],FALSE)</f>
        <v>02.03.09</v>
      </c>
      <c r="E916" t="str">
        <f t="shared" si="42"/>
        <v>15 Industria Manufacturera</v>
      </c>
      <c r="F916" t="str">
        <f t="shared" si="43"/>
        <v>02.03 Producción</v>
      </c>
      <c r="G916" t="str">
        <f t="shared" si="44"/>
        <v>02.03.09 Metales</v>
      </c>
      <c r="J916" t="s">
        <v>98</v>
      </c>
      <c r="K916" t="s">
        <v>32</v>
      </c>
      <c r="L916" t="s">
        <v>681</v>
      </c>
      <c r="M916" t="s">
        <v>682</v>
      </c>
    </row>
    <row r="917" spans="1:13" x14ac:dyDescent="0.3">
      <c r="A917" t="str">
        <f>_xlfn.XLOOKUP(J917,Sectores[Sector],Sectores[id_Sector],FALSE)</f>
        <v>15</v>
      </c>
      <c r="B917" t="str">
        <f>_xlfn.XLOOKUP(K917,Contenido[Contenido],Contenido[id_contenido])</f>
        <v>02.03</v>
      </c>
      <c r="C917" t="str">
        <f>_xlfn.XLOOKUP(L917,Temas[Tema],Temas[id_Tema],FALSE)</f>
        <v>02.03.10</v>
      </c>
      <c r="E917" t="str">
        <f t="shared" si="42"/>
        <v>15 Industria Manufacturera</v>
      </c>
      <c r="F917" t="str">
        <f t="shared" si="43"/>
        <v>02.03 Producción</v>
      </c>
      <c r="G917" t="str">
        <f t="shared" si="44"/>
        <v>02.03.10 Muebles</v>
      </c>
      <c r="J917" t="s">
        <v>98</v>
      </c>
      <c r="K917" t="s">
        <v>32</v>
      </c>
      <c r="L917" t="s">
        <v>699</v>
      </c>
      <c r="M917" t="s">
        <v>700</v>
      </c>
    </row>
    <row r="918" spans="1:13" x14ac:dyDescent="0.3">
      <c r="A918" t="str">
        <f>_xlfn.XLOOKUP(J918,Sectores[Sector],Sectores[id_Sector],FALSE)</f>
        <v>15</v>
      </c>
      <c r="B918" t="str">
        <f>_xlfn.XLOOKUP(K918,Contenido[Contenido],Contenido[id_contenido])</f>
        <v>02.03</v>
      </c>
      <c r="C918" t="str">
        <f>_xlfn.XLOOKUP(L918,Temas[Tema],Temas[id_Tema],FALSE)</f>
        <v>02.03.11</v>
      </c>
      <c r="E918" t="str">
        <f t="shared" si="42"/>
        <v>15 Industria Manufacturera</v>
      </c>
      <c r="F918" t="str">
        <f t="shared" si="43"/>
        <v>02.03 Producción</v>
      </c>
      <c r="G918" t="str">
        <f t="shared" si="44"/>
        <v>02.03.11 Papel</v>
      </c>
      <c r="J918" t="s">
        <v>98</v>
      </c>
      <c r="K918" t="s">
        <v>32</v>
      </c>
      <c r="L918" t="s">
        <v>660</v>
      </c>
      <c r="M918" t="s">
        <v>661</v>
      </c>
    </row>
    <row r="919" spans="1:13" x14ac:dyDescent="0.3">
      <c r="A919" t="str">
        <f>_xlfn.XLOOKUP(J919,Sectores[Sector],Sectores[id_Sector],FALSE)</f>
        <v>15</v>
      </c>
      <c r="B919" t="str">
        <f>_xlfn.XLOOKUP(K919,Contenido[Contenido],Contenido[id_contenido])</f>
        <v>02.03</v>
      </c>
      <c r="C919" t="str">
        <f>_xlfn.XLOOKUP(L919,Temas[Tema],Temas[id_Tema],FALSE)</f>
        <v>02.03.12</v>
      </c>
      <c r="E919" t="str">
        <f t="shared" si="42"/>
        <v>15 Industria Manufacturera</v>
      </c>
      <c r="F919" t="str">
        <f t="shared" si="43"/>
        <v>02.03 Producción</v>
      </c>
      <c r="G919" t="str">
        <f t="shared" si="44"/>
        <v>02.03.12 Productos Alimenticios</v>
      </c>
      <c r="J919" t="s">
        <v>98</v>
      </c>
      <c r="K919" t="s">
        <v>32</v>
      </c>
      <c r="L919" t="s">
        <v>647</v>
      </c>
      <c r="M919" t="s">
        <v>648</v>
      </c>
    </row>
    <row r="920" spans="1:13" x14ac:dyDescent="0.3">
      <c r="A920" t="str">
        <f>_xlfn.XLOOKUP(J920,Sectores[Sector],Sectores[id_Sector],FALSE)</f>
        <v>15</v>
      </c>
      <c r="B920" t="str">
        <f>_xlfn.XLOOKUP(K920,Contenido[Contenido],Contenido[id_contenido])</f>
        <v>02.03</v>
      </c>
      <c r="C920" t="str">
        <f>_xlfn.XLOOKUP(L920,Temas[Tema],Temas[id_Tema],FALSE)</f>
        <v>02.03.13</v>
      </c>
      <c r="E920" t="str">
        <f t="shared" si="42"/>
        <v>15 Industria Manufacturera</v>
      </c>
      <c r="F920" t="str">
        <f t="shared" si="43"/>
        <v>02.03 Producción</v>
      </c>
      <c r="G920" t="str">
        <f t="shared" si="44"/>
        <v>02.03.13 Productos de Metal</v>
      </c>
      <c r="J920" t="s">
        <v>98</v>
      </c>
      <c r="K920" t="s">
        <v>32</v>
      </c>
      <c r="L920" t="s">
        <v>684</v>
      </c>
      <c r="M920" t="s">
        <v>685</v>
      </c>
    </row>
    <row r="921" spans="1:13" x14ac:dyDescent="0.3">
      <c r="A921" t="str">
        <f>_xlfn.XLOOKUP(J921,Sectores[Sector],Sectores[id_Sector],FALSE)</f>
        <v>15</v>
      </c>
      <c r="B921" t="str">
        <f>_xlfn.XLOOKUP(K921,Contenido[Contenido],Contenido[id_contenido])</f>
        <v>02.03</v>
      </c>
      <c r="C921" t="str">
        <f>_xlfn.XLOOKUP(L921,Temas[Tema],Temas[id_Tema],FALSE)</f>
        <v>02.03.14</v>
      </c>
      <c r="E921" t="str">
        <f t="shared" si="42"/>
        <v>15 Industria Manufacturera</v>
      </c>
      <c r="F921" t="str">
        <f t="shared" si="43"/>
        <v>02.03 Producción</v>
      </c>
      <c r="G921" t="str">
        <f t="shared" si="44"/>
        <v>02.03.14 Productos Farmacéuticos</v>
      </c>
      <c r="J921" t="s">
        <v>98</v>
      </c>
      <c r="K921" t="s">
        <v>32</v>
      </c>
      <c r="L921" t="s">
        <v>672</v>
      </c>
      <c r="M921" t="s">
        <v>673</v>
      </c>
    </row>
    <row r="922" spans="1:13" x14ac:dyDescent="0.3">
      <c r="A922" t="str">
        <f>_xlfn.XLOOKUP(J922,Sectores[Sector],Sectores[id_Sector],FALSE)</f>
        <v>15</v>
      </c>
      <c r="B922" t="str">
        <f>_xlfn.XLOOKUP(K922,Contenido[Contenido],Contenido[id_contenido])</f>
        <v>02.03</v>
      </c>
      <c r="C922" t="str">
        <f>_xlfn.XLOOKUP(L922,Temas[Tema],Temas[id_Tema],FALSE)</f>
        <v>02.03.15</v>
      </c>
      <c r="E922" t="str">
        <f t="shared" si="42"/>
        <v>15 Industria Manufacturera</v>
      </c>
      <c r="F922" t="str">
        <f t="shared" si="43"/>
        <v>02.03 Producción</v>
      </c>
      <c r="G922" t="str">
        <f t="shared" si="44"/>
        <v>02.03.15 Productos Minerales No Metálicos</v>
      </c>
      <c r="J922" t="s">
        <v>98</v>
      </c>
      <c r="K922" t="s">
        <v>32</v>
      </c>
      <c r="L922" t="s">
        <v>678</v>
      </c>
      <c r="M922" t="s">
        <v>679</v>
      </c>
    </row>
    <row r="923" spans="1:13" x14ac:dyDescent="0.3">
      <c r="A923" t="str">
        <f>_xlfn.XLOOKUP(J923,Sectores[Sector],Sectores[id_Sector],FALSE)</f>
        <v>15</v>
      </c>
      <c r="B923" t="str">
        <f>_xlfn.XLOOKUP(K923,Contenido[Contenido],Contenido[id_contenido])</f>
        <v>02.03</v>
      </c>
      <c r="C923" t="str">
        <f>_xlfn.XLOOKUP(L923,Temas[Tema],Temas[id_Tema],FALSE)</f>
        <v>02.03.16</v>
      </c>
      <c r="E923" t="str">
        <f t="shared" si="42"/>
        <v>15 Industria Manufacturera</v>
      </c>
      <c r="F923" t="str">
        <f t="shared" si="43"/>
        <v>02.03 Producción</v>
      </c>
      <c r="G923" t="str">
        <f t="shared" si="44"/>
        <v>02.03.16 Sustancias Químicas</v>
      </c>
      <c r="J923" t="s">
        <v>98</v>
      </c>
      <c r="K923" t="s">
        <v>32</v>
      </c>
      <c r="L923" t="s">
        <v>669</v>
      </c>
      <c r="M923" t="s">
        <v>670</v>
      </c>
    </row>
    <row r="924" spans="1:13" x14ac:dyDescent="0.3">
      <c r="A924" t="str">
        <f>_xlfn.XLOOKUP(J924,Sectores[Sector],Sectores[id_Sector],FALSE)</f>
        <v>15</v>
      </c>
      <c r="B924" t="str">
        <f>_xlfn.XLOOKUP(K924,Contenido[Contenido],Contenido[id_contenido])</f>
        <v>02.03</v>
      </c>
      <c r="C924" t="str">
        <f>_xlfn.XLOOKUP(L924,Temas[Tema],Temas[id_Tema],FALSE)</f>
        <v>02.03.17</v>
      </c>
      <c r="E924" t="str">
        <f t="shared" si="42"/>
        <v>15 Industria Manufacturera</v>
      </c>
      <c r="F924" t="str">
        <f t="shared" si="43"/>
        <v>02.03 Producción</v>
      </c>
      <c r="G924" t="str">
        <f t="shared" si="44"/>
        <v>02.03.17 Tabaco</v>
      </c>
      <c r="J924" t="s">
        <v>98</v>
      </c>
      <c r="K924" t="s">
        <v>32</v>
      </c>
      <c r="L924" t="s">
        <v>653</v>
      </c>
      <c r="M924" t="s">
        <v>654</v>
      </c>
    </row>
    <row r="925" spans="1:13" x14ac:dyDescent="0.3">
      <c r="A925" t="str">
        <f>_xlfn.XLOOKUP(J925,Sectores[Sector],Sectores[id_Sector],FALSE)</f>
        <v>15</v>
      </c>
      <c r="B925" t="str">
        <f>_xlfn.XLOOKUP(K925,Contenido[Contenido],Contenido[id_contenido])</f>
        <v>02.03</v>
      </c>
      <c r="C925" t="str">
        <f>_xlfn.XLOOKUP(L925,Temas[Tema],Temas[id_Tema],FALSE)</f>
        <v>02.03.18</v>
      </c>
      <c r="E925" t="str">
        <f t="shared" si="42"/>
        <v>15 Industria Manufacturera</v>
      </c>
      <c r="F925" t="str">
        <f t="shared" si="43"/>
        <v>02.03 Producción</v>
      </c>
      <c r="G925" t="str">
        <f t="shared" si="44"/>
        <v>02.03.18 Vehículos</v>
      </c>
      <c r="J925" t="s">
        <v>98</v>
      </c>
      <c r="K925" t="s">
        <v>32</v>
      </c>
      <c r="L925" t="s">
        <v>693</v>
      </c>
      <c r="M925" t="s">
        <v>694</v>
      </c>
    </row>
    <row r="926" spans="1:13" x14ac:dyDescent="0.3">
      <c r="A926" t="str">
        <f>_xlfn.XLOOKUP(J926,Sectores[Sector],Sectores[id_Sector],FALSE)</f>
        <v>30</v>
      </c>
      <c r="B926" t="str">
        <f>_xlfn.XLOOKUP(K926,Contenido[Contenido],Contenido[id_contenido])</f>
        <v>30.01</v>
      </c>
      <c r="C926" t="str">
        <f>_xlfn.XLOOKUP(L926,Temas[Tema],Temas[id_Tema],FALSE)</f>
        <v>30.01.01</v>
      </c>
      <c r="E926" t="str">
        <f t="shared" si="42"/>
        <v>30 Ingresos Tributarios</v>
      </c>
      <c r="F926" t="str">
        <f t="shared" si="43"/>
        <v>30.01 Cuentas no trobutarias</v>
      </c>
      <c r="G926" t="str">
        <f t="shared" si="44"/>
        <v>30.01.01 Indice (Base 2009=100)</v>
      </c>
      <c r="J926" t="s">
        <v>2728</v>
      </c>
      <c r="K926" t="s">
        <v>2731</v>
      </c>
      <c r="L926" t="s">
        <v>2734</v>
      </c>
      <c r="M926" t="s">
        <v>2727</v>
      </c>
    </row>
    <row r="927" spans="1:13" x14ac:dyDescent="0.3">
      <c r="A927" t="str">
        <f>_xlfn.XLOOKUP(J927,Sectores[Sector],Sectores[id_Sector],FALSE)</f>
        <v>30</v>
      </c>
      <c r="B927" t="str">
        <f>_xlfn.XLOOKUP(K927,Contenido[Contenido],Contenido[id_contenido])</f>
        <v>30.01</v>
      </c>
      <c r="C927" t="str">
        <f>_xlfn.XLOOKUP(L927,Temas[Tema],Temas[id_Tema],FALSE)</f>
        <v>30.01.02</v>
      </c>
      <c r="E927" t="str">
        <f t="shared" si="42"/>
        <v>30 Ingresos Tributarios</v>
      </c>
      <c r="F927" t="str">
        <f t="shared" si="43"/>
        <v>30.01 Cuentas no trobutarias</v>
      </c>
      <c r="G927" t="str">
        <f t="shared" si="44"/>
        <v>30.01.02 Proporción del total</v>
      </c>
      <c r="J927" t="s">
        <v>2728</v>
      </c>
      <c r="K927" t="s">
        <v>2731</v>
      </c>
      <c r="L927" t="s">
        <v>2733</v>
      </c>
      <c r="M927" t="s">
        <v>2727</v>
      </c>
    </row>
    <row r="928" spans="1:13" x14ac:dyDescent="0.3">
      <c r="A928" t="str">
        <f>_xlfn.XLOOKUP(J928,Sectores[Sector],Sectores[id_Sector],FALSE)</f>
        <v>30</v>
      </c>
      <c r="B928" t="str">
        <f>_xlfn.XLOOKUP(K928,Contenido[Contenido],Contenido[id_contenido])</f>
        <v>30.01</v>
      </c>
      <c r="C928" t="str">
        <f>_xlfn.XLOOKUP(L928,Temas[Tema],Temas[id_Tema],FALSE)</f>
        <v>30.01.03</v>
      </c>
      <c r="E928" t="str">
        <f t="shared" si="42"/>
        <v>30 Ingresos Tributarios</v>
      </c>
      <c r="F928" t="str">
        <f t="shared" si="43"/>
        <v>30.01 Cuentas no trobutarias</v>
      </c>
      <c r="G928" t="str">
        <f t="shared" si="44"/>
        <v>30.01.03 Valor</v>
      </c>
      <c r="J928" t="s">
        <v>2728</v>
      </c>
      <c r="K928" t="s">
        <v>2731</v>
      </c>
      <c r="L928" t="s">
        <v>2732</v>
      </c>
      <c r="M928" t="s">
        <v>2727</v>
      </c>
    </row>
    <row r="929" spans="1:13" x14ac:dyDescent="0.3">
      <c r="A929" t="str">
        <f>_xlfn.XLOOKUP(J929,Sectores[Sector],Sectores[id_Sector],FALSE)</f>
        <v>30</v>
      </c>
      <c r="B929" t="str">
        <f>_xlfn.XLOOKUP(K929,Contenido[Contenido],Contenido[id_contenido])</f>
        <v>30.02</v>
      </c>
      <c r="C929" t="str">
        <f>_xlfn.XLOOKUP(L929,Temas[Tema],Temas[id_Tema],FALSE)</f>
        <v>30.01.01</v>
      </c>
      <c r="E929" t="str">
        <f t="shared" si="42"/>
        <v>30 Ingresos Tributarios</v>
      </c>
      <c r="F929" t="str">
        <f t="shared" si="43"/>
        <v>30.02 Deudas</v>
      </c>
      <c r="G929" t="str">
        <f t="shared" si="44"/>
        <v>30.01.01 Indice (Base 2009=100)</v>
      </c>
      <c r="J929" t="s">
        <v>2728</v>
      </c>
      <c r="K929" t="s">
        <v>2730</v>
      </c>
      <c r="L929" t="s">
        <v>2734</v>
      </c>
      <c r="M929" t="s">
        <v>2726</v>
      </c>
    </row>
    <row r="930" spans="1:13" x14ac:dyDescent="0.3">
      <c r="A930" t="str">
        <f>_xlfn.XLOOKUP(J930,Sectores[Sector],Sectores[id_Sector],FALSE)</f>
        <v>30</v>
      </c>
      <c r="B930" t="str">
        <f>_xlfn.XLOOKUP(K930,Contenido[Contenido],Contenido[id_contenido])</f>
        <v>30.02</v>
      </c>
      <c r="C930" t="str">
        <f>_xlfn.XLOOKUP(L930,Temas[Tema],Temas[id_Tema],FALSE)</f>
        <v>30.01.02</v>
      </c>
      <c r="E930" t="str">
        <f t="shared" si="42"/>
        <v>30 Ingresos Tributarios</v>
      </c>
      <c r="F930" t="str">
        <f t="shared" si="43"/>
        <v>30.02 Deudas</v>
      </c>
      <c r="G930" t="str">
        <f t="shared" si="44"/>
        <v>30.01.02 Proporción del total</v>
      </c>
      <c r="J930" t="s">
        <v>2728</v>
      </c>
      <c r="K930" t="s">
        <v>2730</v>
      </c>
      <c r="L930" t="s">
        <v>2733</v>
      </c>
      <c r="M930" t="s">
        <v>2726</v>
      </c>
    </row>
    <row r="931" spans="1:13" x14ac:dyDescent="0.3">
      <c r="A931" t="str">
        <f>_xlfn.XLOOKUP(J931,Sectores[Sector],Sectores[id_Sector],FALSE)</f>
        <v>30</v>
      </c>
      <c r="B931" t="str">
        <f>_xlfn.XLOOKUP(K931,Contenido[Contenido],Contenido[id_contenido])</f>
        <v>30.02</v>
      </c>
      <c r="C931" t="str">
        <f>_xlfn.XLOOKUP(L931,Temas[Tema],Temas[id_Tema],FALSE)</f>
        <v>30.01.03</v>
      </c>
      <c r="E931" t="str">
        <f t="shared" si="42"/>
        <v>30 Ingresos Tributarios</v>
      </c>
      <c r="F931" t="str">
        <f t="shared" si="43"/>
        <v>30.02 Deudas</v>
      </c>
      <c r="G931" t="str">
        <f t="shared" si="44"/>
        <v>30.01.03 Valor</v>
      </c>
      <c r="J931" t="s">
        <v>2728</v>
      </c>
      <c r="K931" t="s">
        <v>2730</v>
      </c>
      <c r="L931" t="s">
        <v>2732</v>
      </c>
      <c r="M931" t="s">
        <v>2726</v>
      </c>
    </row>
    <row r="932" spans="1:13" x14ac:dyDescent="0.3">
      <c r="A932" t="str">
        <f>_xlfn.XLOOKUP(J932,Sectores[Sector],Sectores[id_Sector],FALSE)</f>
        <v>30</v>
      </c>
      <c r="B932" t="str">
        <f>_xlfn.XLOOKUP(K932,Contenido[Contenido],Contenido[id_contenido])</f>
        <v>30.03</v>
      </c>
      <c r="C932" t="str">
        <f>_xlfn.XLOOKUP(L932,Temas[Tema],Temas[id_Tema],FALSE)</f>
        <v>30.03.01</v>
      </c>
      <c r="E932" t="str">
        <f t="shared" si="42"/>
        <v>30 Ingresos Tributarios</v>
      </c>
      <c r="F932" t="str">
        <f t="shared" si="43"/>
        <v>30.03 Impuestos</v>
      </c>
      <c r="G932" t="str">
        <f t="shared" si="44"/>
        <v>30.03.01 Adicional</v>
      </c>
      <c r="J932" t="s">
        <v>2728</v>
      </c>
      <c r="K932" t="s">
        <v>2729</v>
      </c>
      <c r="L932" t="s">
        <v>2744</v>
      </c>
      <c r="M932" t="s">
        <v>3440</v>
      </c>
    </row>
    <row r="933" spans="1:13" x14ac:dyDescent="0.3">
      <c r="A933" t="str">
        <f>_xlfn.XLOOKUP(J933,Sectores[Sector],Sectores[id_Sector],FALSE)</f>
        <v>30</v>
      </c>
      <c r="B933" t="str">
        <f>_xlfn.XLOOKUP(K933,Contenido[Contenido],Contenido[id_contenido])</f>
        <v>30.03</v>
      </c>
      <c r="C933" t="str">
        <f>_xlfn.XLOOKUP(L933,Temas[Tema],Temas[id_Tema],FALSE)</f>
        <v>04.02.03</v>
      </c>
      <c r="E933" t="str">
        <f t="shared" si="42"/>
        <v>30 Ingresos Tributarios</v>
      </c>
      <c r="F933" t="str">
        <f t="shared" si="43"/>
        <v>30.03 Impuestos</v>
      </c>
      <c r="G933" t="str">
        <f t="shared" si="44"/>
        <v>04.02.03 Combustibles</v>
      </c>
      <c r="J933" t="s">
        <v>2728</v>
      </c>
      <c r="K933" t="s">
        <v>2729</v>
      </c>
      <c r="L933" t="s">
        <v>135</v>
      </c>
      <c r="M933" t="s">
        <v>3440</v>
      </c>
    </row>
    <row r="934" spans="1:13" x14ac:dyDescent="0.3">
      <c r="A934" t="str">
        <f>_xlfn.XLOOKUP(J934,Sectores[Sector],Sectores[id_Sector],FALSE)</f>
        <v>30</v>
      </c>
      <c r="B934" t="str">
        <f>_xlfn.XLOOKUP(K934,Contenido[Contenido],Contenido[id_contenido])</f>
        <v>30.03</v>
      </c>
      <c r="C934" t="str">
        <f>_xlfn.XLOOKUP(L934,Temas[Tema],Temas[id_Tema],FALSE)</f>
        <v>30.03.03</v>
      </c>
      <c r="E934" t="str">
        <f t="shared" si="42"/>
        <v>30 Ingresos Tributarios</v>
      </c>
      <c r="F934" t="str">
        <f t="shared" si="43"/>
        <v>30.03 Impuestos</v>
      </c>
      <c r="G934" t="str">
        <f t="shared" si="44"/>
        <v>30.03.03 Crédito Especial Empresas Constructoras</v>
      </c>
      <c r="J934" t="s">
        <v>2728</v>
      </c>
      <c r="K934" t="s">
        <v>2729</v>
      </c>
      <c r="L934" t="s">
        <v>2737</v>
      </c>
      <c r="M934" t="s">
        <v>3440</v>
      </c>
    </row>
    <row r="935" spans="1:13" x14ac:dyDescent="0.3">
      <c r="A935" t="str">
        <f>_xlfn.XLOOKUP(J935,Sectores[Sector],Sectores[id_Sector],FALSE)</f>
        <v>30</v>
      </c>
      <c r="B935" t="str">
        <f>_xlfn.XLOOKUP(K935,Contenido[Contenido],Contenido[id_contenido])</f>
        <v>30.03</v>
      </c>
      <c r="C935" t="str">
        <f>_xlfn.XLOOKUP(L935,Temas[Tema],Temas[id_Tema],FALSE)</f>
        <v>30.03.04</v>
      </c>
      <c r="E935" t="str">
        <f t="shared" si="42"/>
        <v>30 Ingresos Tributarios</v>
      </c>
      <c r="F935" t="str">
        <f t="shared" si="43"/>
        <v>30.03 Impuestos</v>
      </c>
      <c r="G935" t="str">
        <f t="shared" si="44"/>
        <v>30.03.04 Derechos de Extracción Ley de Pesca</v>
      </c>
      <c r="J935" t="s">
        <v>2728</v>
      </c>
      <c r="K935" t="s">
        <v>2729</v>
      </c>
      <c r="L935" t="s">
        <v>2738</v>
      </c>
      <c r="M935" t="s">
        <v>3440</v>
      </c>
    </row>
    <row r="936" spans="1:13" x14ac:dyDescent="0.3">
      <c r="A936" t="str">
        <f>_xlfn.XLOOKUP(J936,Sectores[Sector],Sectores[id_Sector],FALSE)</f>
        <v>30</v>
      </c>
      <c r="B936" t="str">
        <f>_xlfn.XLOOKUP(K936,Contenido[Contenido],Contenido[id_contenido])</f>
        <v>30.03</v>
      </c>
      <c r="C936" t="str">
        <f>_xlfn.XLOOKUP(L936,Temas[Tema],Temas[id_Tema],FALSE)</f>
        <v>30.03.05</v>
      </c>
      <c r="E936" t="str">
        <f t="shared" si="42"/>
        <v>30 Ingresos Tributarios</v>
      </c>
      <c r="F936" t="str">
        <f t="shared" si="43"/>
        <v>30.03 Impuestos</v>
      </c>
      <c r="G936" t="str">
        <f t="shared" si="44"/>
        <v>30.03.05 Devoluciones</v>
      </c>
      <c r="J936" t="s">
        <v>2728</v>
      </c>
      <c r="K936" t="s">
        <v>2729</v>
      </c>
      <c r="L936" t="s">
        <v>2751</v>
      </c>
      <c r="M936" t="s">
        <v>3440</v>
      </c>
    </row>
    <row r="937" spans="1:13" x14ac:dyDescent="0.3">
      <c r="A937" t="str">
        <f>_xlfn.XLOOKUP(J937,Sectores[Sector],Sectores[id_Sector],FALSE)</f>
        <v>30</v>
      </c>
      <c r="B937" t="str">
        <f>_xlfn.XLOOKUP(K937,Contenido[Contenido],Contenido[id_contenido])</f>
        <v>30.03</v>
      </c>
      <c r="C937" t="str">
        <f>_xlfn.XLOOKUP(L937,Temas[Tema],Temas[id_Tema],FALSE)</f>
        <v>30.03.06</v>
      </c>
      <c r="E937" t="str">
        <f t="shared" si="42"/>
        <v>30 Ingresos Tributarios</v>
      </c>
      <c r="F937" t="str">
        <f t="shared" si="43"/>
        <v>30.03 Impuestos</v>
      </c>
      <c r="G937" t="str">
        <f t="shared" si="44"/>
        <v>30.03.06 Específico Actividad Minera</v>
      </c>
      <c r="J937" t="s">
        <v>2728</v>
      </c>
      <c r="K937" t="s">
        <v>2729</v>
      </c>
      <c r="L937" t="s">
        <v>2745</v>
      </c>
      <c r="M937" t="s">
        <v>3440</v>
      </c>
    </row>
    <row r="938" spans="1:13" x14ac:dyDescent="0.3">
      <c r="A938" t="str">
        <f>_xlfn.XLOOKUP(J938,Sectores[Sector],Sectores[id_Sector],FALSE)</f>
        <v>30</v>
      </c>
      <c r="B938" t="str">
        <f>_xlfn.XLOOKUP(K938,Contenido[Contenido],Contenido[id_contenido])</f>
        <v>30.03</v>
      </c>
      <c r="C938" t="str">
        <f>_xlfn.XLOOKUP(L938,Temas[Tema],Temas[id_Tema],FALSE)</f>
        <v>30.03.07</v>
      </c>
      <c r="E938" t="str">
        <f t="shared" si="42"/>
        <v>30 Ingresos Tributarios</v>
      </c>
      <c r="F938" t="str">
        <f t="shared" si="43"/>
        <v>30.03 Impuestos</v>
      </c>
      <c r="G938" t="str">
        <f t="shared" si="44"/>
        <v>30.03.07 Global Complementario</v>
      </c>
      <c r="J938" t="s">
        <v>2728</v>
      </c>
      <c r="K938" t="s">
        <v>2729</v>
      </c>
      <c r="L938" t="s">
        <v>2746</v>
      </c>
      <c r="M938" t="s">
        <v>3440</v>
      </c>
    </row>
    <row r="939" spans="1:13" x14ac:dyDescent="0.3">
      <c r="A939" t="str">
        <f>_xlfn.XLOOKUP(J939,Sectores[Sector],Sectores[id_Sector],FALSE)</f>
        <v>30</v>
      </c>
      <c r="B939" t="str">
        <f>_xlfn.XLOOKUP(K939,Contenido[Contenido],Contenido[id_contenido])</f>
        <v>30.03</v>
      </c>
      <c r="C939" t="str">
        <f>_xlfn.XLOOKUP(L939,Temas[Tema],Temas[id_Tema],FALSE)</f>
        <v>30.03.08</v>
      </c>
      <c r="E939" t="str">
        <f t="shared" si="42"/>
        <v>30 Ingresos Tributarios</v>
      </c>
      <c r="F939" t="str">
        <f t="shared" si="43"/>
        <v>30.03 Impuestos</v>
      </c>
      <c r="G939" t="str">
        <f t="shared" si="44"/>
        <v>30.03.08 Herencia y Donaciones</v>
      </c>
      <c r="J939" t="s">
        <v>2728</v>
      </c>
      <c r="K939" t="s">
        <v>2729</v>
      </c>
      <c r="L939" t="s">
        <v>2740</v>
      </c>
      <c r="M939" t="s">
        <v>3440</v>
      </c>
    </row>
    <row r="940" spans="1:13" x14ac:dyDescent="0.3">
      <c r="A940" t="str">
        <f>_xlfn.XLOOKUP(J940,Sectores[Sector],Sectores[id_Sector],FALSE)</f>
        <v>30</v>
      </c>
      <c r="B940" t="str">
        <f>_xlfn.XLOOKUP(K940,Contenido[Contenido],Contenido[id_contenido])</f>
        <v>30.03</v>
      </c>
      <c r="C940" t="str">
        <f>_xlfn.XLOOKUP(L940,Temas[Tema],Temas[id_Tema],FALSE)</f>
        <v>30.01.01</v>
      </c>
      <c r="E940" t="str">
        <f t="shared" si="42"/>
        <v>30 Ingresos Tributarios</v>
      </c>
      <c r="F940" t="str">
        <f t="shared" si="43"/>
        <v>30.03 Impuestos</v>
      </c>
      <c r="G940" t="str">
        <f t="shared" si="44"/>
        <v>30.01.01 Indice (Base 2009=100)</v>
      </c>
      <c r="J940" t="s">
        <v>2728</v>
      </c>
      <c r="K940" t="s">
        <v>2729</v>
      </c>
      <c r="L940" t="s">
        <v>2734</v>
      </c>
      <c r="M940" t="s">
        <v>2723</v>
      </c>
    </row>
    <row r="941" spans="1:13" x14ac:dyDescent="0.3">
      <c r="A941" t="str">
        <f>_xlfn.XLOOKUP(J941,Sectores[Sector],Sectores[id_Sector],FALSE)</f>
        <v>30</v>
      </c>
      <c r="B941" t="str">
        <f>_xlfn.XLOOKUP(K941,Contenido[Contenido],Contenido[id_contenido])</f>
        <v>30.03</v>
      </c>
      <c r="C941" t="str">
        <f>_xlfn.XLOOKUP(L941,Temas[Tema],Temas[id_Tema],FALSE)</f>
        <v>30.01.01</v>
      </c>
      <c r="E941" t="str">
        <f t="shared" si="42"/>
        <v>30 Ingresos Tributarios</v>
      </c>
      <c r="F941" t="str">
        <f t="shared" si="43"/>
        <v>30.03 Impuestos</v>
      </c>
      <c r="G941" t="str">
        <f t="shared" si="44"/>
        <v>30.01.01 Indice (Base 2009=100)</v>
      </c>
      <c r="J941" t="s">
        <v>2728</v>
      </c>
      <c r="K941" t="s">
        <v>2729</v>
      </c>
      <c r="L941" t="s">
        <v>2734</v>
      </c>
      <c r="M941" t="s">
        <v>2722</v>
      </c>
    </row>
    <row r="942" spans="1:13" x14ac:dyDescent="0.3">
      <c r="A942" t="str">
        <f>_xlfn.XLOOKUP(J942,Sectores[Sector],Sectores[id_Sector],FALSE)</f>
        <v>30</v>
      </c>
      <c r="B942" t="str">
        <f>_xlfn.XLOOKUP(K942,Contenido[Contenido],Contenido[id_contenido])</f>
        <v>30.03</v>
      </c>
      <c r="C942" t="str">
        <f>_xlfn.XLOOKUP(L942,Temas[Tema],Temas[id_Tema],FALSE)</f>
        <v>30.01.01</v>
      </c>
      <c r="E942" t="str">
        <f t="shared" si="42"/>
        <v>30 Ingresos Tributarios</v>
      </c>
      <c r="F942" t="str">
        <f t="shared" si="43"/>
        <v>30.03 Impuestos</v>
      </c>
      <c r="G942" t="str">
        <f t="shared" si="44"/>
        <v>30.01.01 Indice (Base 2009=100)</v>
      </c>
      <c r="J942" t="s">
        <v>2728</v>
      </c>
      <c r="K942" t="s">
        <v>2729</v>
      </c>
      <c r="L942" t="s">
        <v>2734</v>
      </c>
      <c r="M942" t="s">
        <v>2724</v>
      </c>
    </row>
    <row r="943" spans="1:13" x14ac:dyDescent="0.3">
      <c r="A943" t="str">
        <f>_xlfn.XLOOKUP(J943,Sectores[Sector],Sectores[id_Sector],FALSE)</f>
        <v>30</v>
      </c>
      <c r="B943" t="str">
        <f>_xlfn.XLOOKUP(K943,Contenido[Contenido],Contenido[id_contenido])</f>
        <v>30.03</v>
      </c>
      <c r="C943" t="str">
        <f>_xlfn.XLOOKUP(L943,Temas[Tema],Temas[id_Tema],FALSE)</f>
        <v>30.01.01</v>
      </c>
      <c r="E943" t="str">
        <f t="shared" si="42"/>
        <v>30 Ingresos Tributarios</v>
      </c>
      <c r="F943" t="str">
        <f t="shared" si="43"/>
        <v>30.03 Impuestos</v>
      </c>
      <c r="G943" t="str">
        <f t="shared" si="44"/>
        <v>30.01.01 Indice (Base 2009=100)</v>
      </c>
      <c r="J943" t="s">
        <v>2728</v>
      </c>
      <c r="K943" t="s">
        <v>2729</v>
      </c>
      <c r="L943" t="s">
        <v>2734</v>
      </c>
      <c r="M943" t="s">
        <v>2721</v>
      </c>
    </row>
    <row r="944" spans="1:13" x14ac:dyDescent="0.3">
      <c r="A944" t="str">
        <f>_xlfn.XLOOKUP(J944,Sectores[Sector],Sectores[id_Sector],FALSE)</f>
        <v>30</v>
      </c>
      <c r="B944" t="str">
        <f>_xlfn.XLOOKUP(K944,Contenido[Contenido],Contenido[id_contenido])</f>
        <v>30.03</v>
      </c>
      <c r="C944" t="str">
        <f>_xlfn.XLOOKUP(L944,Temas[Tema],Temas[id_Tema],FALSE)</f>
        <v>30.01.01</v>
      </c>
      <c r="E944" t="str">
        <f t="shared" si="42"/>
        <v>30 Ingresos Tributarios</v>
      </c>
      <c r="F944" t="str">
        <f t="shared" si="43"/>
        <v>30.03 Impuestos</v>
      </c>
      <c r="G944" t="str">
        <f t="shared" si="44"/>
        <v>30.01.01 Indice (Base 2009=100)</v>
      </c>
      <c r="J944" t="s">
        <v>2728</v>
      </c>
      <c r="K944" t="s">
        <v>2729</v>
      </c>
      <c r="L944" t="s">
        <v>2734</v>
      </c>
      <c r="M944" t="s">
        <v>2720</v>
      </c>
    </row>
    <row r="945" spans="1:13" x14ac:dyDescent="0.3">
      <c r="A945" t="str">
        <f>_xlfn.XLOOKUP(J945,Sectores[Sector],Sectores[id_Sector],FALSE)</f>
        <v>30</v>
      </c>
      <c r="B945" t="str">
        <f>_xlfn.XLOOKUP(K945,Contenido[Contenido],Contenido[id_contenido])</f>
        <v>30.03</v>
      </c>
      <c r="C945" t="str">
        <f>_xlfn.XLOOKUP(L945,Temas[Tema],Temas[id_Tema],FALSE)</f>
        <v>30.01.01</v>
      </c>
      <c r="E945" t="str">
        <f t="shared" si="42"/>
        <v>30 Ingresos Tributarios</v>
      </c>
      <c r="F945" t="str">
        <f t="shared" si="43"/>
        <v>30.03 Impuestos</v>
      </c>
      <c r="G945" t="str">
        <f t="shared" si="44"/>
        <v>30.01.01 Indice (Base 2009=100)</v>
      </c>
      <c r="J945" t="s">
        <v>2728</v>
      </c>
      <c r="K945" t="s">
        <v>2729</v>
      </c>
      <c r="L945" t="s">
        <v>2734</v>
      </c>
      <c r="M945" t="s">
        <v>2725</v>
      </c>
    </row>
    <row r="946" spans="1:13" x14ac:dyDescent="0.3">
      <c r="A946" t="str">
        <f>_xlfn.XLOOKUP(J946,Sectores[Sector],Sectores[id_Sector],FALSE)</f>
        <v>30</v>
      </c>
      <c r="B946" t="str">
        <f>_xlfn.XLOOKUP(K946,Contenido[Contenido],Contenido[id_contenido])</f>
        <v>30.03</v>
      </c>
      <c r="C946" t="str">
        <f>_xlfn.XLOOKUP(L946,Temas[Tema],Temas[id_Tema],FALSE)</f>
        <v>30.03.10</v>
      </c>
      <c r="E946" t="str">
        <f t="shared" si="42"/>
        <v>30 Ingresos Tributarios</v>
      </c>
      <c r="F946" t="str">
        <f t="shared" si="43"/>
        <v>30.03 Impuestos</v>
      </c>
      <c r="G946" t="str">
        <f t="shared" si="44"/>
        <v>30.03.10 Juegos de Azar</v>
      </c>
      <c r="J946" t="s">
        <v>2728</v>
      </c>
      <c r="K946" t="s">
        <v>2729</v>
      </c>
      <c r="L946" t="s">
        <v>2741</v>
      </c>
      <c r="M946" t="s">
        <v>3440</v>
      </c>
    </row>
    <row r="947" spans="1:13" x14ac:dyDescent="0.3">
      <c r="A947" t="str">
        <f>_xlfn.XLOOKUP(J947,Sectores[Sector],Sectores[id_Sector],FALSE)</f>
        <v>30</v>
      </c>
      <c r="B947" t="str">
        <f>_xlfn.XLOOKUP(K947,Contenido[Contenido],Contenido[id_contenido])</f>
        <v>30.03</v>
      </c>
      <c r="C947" t="str">
        <f>_xlfn.XLOOKUP(L947,Temas[Tema],Temas[id_Tema],FALSE)</f>
        <v>30.03.11</v>
      </c>
      <c r="E947" t="str">
        <f t="shared" si="42"/>
        <v>30 Ingresos Tributarios</v>
      </c>
      <c r="F947" t="str">
        <f t="shared" si="43"/>
        <v>30.03 Impuestos</v>
      </c>
      <c r="G947" t="str">
        <f t="shared" si="44"/>
        <v>30.03.11 Multas e Intereses</v>
      </c>
      <c r="J947" t="s">
        <v>2728</v>
      </c>
      <c r="K947" t="s">
        <v>2729</v>
      </c>
      <c r="L947" t="s">
        <v>2742</v>
      </c>
      <c r="M947" t="s">
        <v>3440</v>
      </c>
    </row>
    <row r="948" spans="1:13" x14ac:dyDescent="0.3">
      <c r="A948" t="str">
        <f>_xlfn.XLOOKUP(J948,Sectores[Sector],Sectores[id_Sector],FALSE)</f>
        <v>30</v>
      </c>
      <c r="B948" t="str">
        <f>_xlfn.XLOOKUP(K948,Contenido[Contenido],Contenido[id_contenido])</f>
        <v>30.03</v>
      </c>
      <c r="C948" t="str">
        <f>_xlfn.XLOOKUP(L948,Temas[Tema],Temas[id_Tema],FALSE)</f>
        <v>30.03.12</v>
      </c>
      <c r="E948" t="str">
        <f t="shared" si="42"/>
        <v>30 Ingresos Tributarios</v>
      </c>
      <c r="F948" t="str">
        <f t="shared" si="43"/>
        <v>30.03 Impuestos</v>
      </c>
      <c r="G948" t="str">
        <f t="shared" si="44"/>
        <v>30.03.12 Patentes de minas</v>
      </c>
      <c r="J948" t="s">
        <v>2728</v>
      </c>
      <c r="K948" t="s">
        <v>2729</v>
      </c>
      <c r="L948" t="s">
        <v>2743</v>
      </c>
      <c r="M948" t="s">
        <v>3440</v>
      </c>
    </row>
    <row r="949" spans="1:13" x14ac:dyDescent="0.3">
      <c r="A949" t="str">
        <f>_xlfn.XLOOKUP(J949,Sectores[Sector],Sectores[id_Sector],FALSE)</f>
        <v>30</v>
      </c>
      <c r="B949" t="str">
        <f>_xlfn.XLOOKUP(K949,Contenido[Contenido],Contenido[id_contenido])</f>
        <v>30.03</v>
      </c>
      <c r="C949" t="str">
        <f>_xlfn.XLOOKUP(L949,Temas[Tema],Temas[id_Tema],FALSE)</f>
        <v>30.03.13</v>
      </c>
      <c r="E949" t="str">
        <f t="shared" si="42"/>
        <v>30 Ingresos Tributarios</v>
      </c>
      <c r="F949" t="str">
        <f t="shared" si="43"/>
        <v>30.03 Impuestos</v>
      </c>
      <c r="G949" t="str">
        <f t="shared" si="44"/>
        <v>30.03.13 Primera Categoría</v>
      </c>
      <c r="J949" t="s">
        <v>2728</v>
      </c>
      <c r="K949" t="s">
        <v>2729</v>
      </c>
      <c r="L949" t="s">
        <v>2747</v>
      </c>
      <c r="M949" t="s">
        <v>3440</v>
      </c>
    </row>
    <row r="950" spans="1:13" x14ac:dyDescent="0.3">
      <c r="A950" t="str">
        <f>_xlfn.XLOOKUP(J950,Sectores[Sector],Sectores[id_Sector],FALSE)</f>
        <v>30</v>
      </c>
      <c r="B950" t="str">
        <f>_xlfn.XLOOKUP(K950,Contenido[Contenido],Contenido[id_contenido])</f>
        <v>30.03</v>
      </c>
      <c r="C950" t="str">
        <f>_xlfn.XLOOKUP(L950,Temas[Tema],Temas[id_Tema],FALSE)</f>
        <v>30.01.02</v>
      </c>
      <c r="E950" t="str">
        <f t="shared" si="42"/>
        <v>30 Ingresos Tributarios</v>
      </c>
      <c r="F950" t="str">
        <f t="shared" si="43"/>
        <v>30.03 Impuestos</v>
      </c>
      <c r="G950" t="str">
        <f t="shared" si="44"/>
        <v>30.01.02 Proporción del total</v>
      </c>
      <c r="J950" t="s">
        <v>2728</v>
      </c>
      <c r="K950" t="s">
        <v>2729</v>
      </c>
      <c r="L950" t="s">
        <v>2733</v>
      </c>
      <c r="M950" t="s">
        <v>2723</v>
      </c>
    </row>
    <row r="951" spans="1:13" x14ac:dyDescent="0.3">
      <c r="A951" t="str">
        <f>_xlfn.XLOOKUP(J951,Sectores[Sector],Sectores[id_Sector],FALSE)</f>
        <v>30</v>
      </c>
      <c r="B951" t="str">
        <f>_xlfn.XLOOKUP(K951,Contenido[Contenido],Contenido[id_contenido])</f>
        <v>30.03</v>
      </c>
      <c r="C951" t="str">
        <f>_xlfn.XLOOKUP(L951,Temas[Tema],Temas[id_Tema],FALSE)</f>
        <v>30.01.02</v>
      </c>
      <c r="E951" t="str">
        <f t="shared" si="42"/>
        <v>30 Ingresos Tributarios</v>
      </c>
      <c r="F951" t="str">
        <f t="shared" si="43"/>
        <v>30.03 Impuestos</v>
      </c>
      <c r="G951" t="str">
        <f t="shared" si="44"/>
        <v>30.01.02 Proporción del total</v>
      </c>
      <c r="J951" t="s">
        <v>2728</v>
      </c>
      <c r="K951" t="s">
        <v>2729</v>
      </c>
      <c r="L951" t="s">
        <v>2733</v>
      </c>
      <c r="M951" t="s">
        <v>2722</v>
      </c>
    </row>
    <row r="952" spans="1:13" x14ac:dyDescent="0.3">
      <c r="A952" t="str">
        <f>_xlfn.XLOOKUP(J952,Sectores[Sector],Sectores[id_Sector],FALSE)</f>
        <v>30</v>
      </c>
      <c r="B952" t="str">
        <f>_xlfn.XLOOKUP(K952,Contenido[Contenido],Contenido[id_contenido])</f>
        <v>30.03</v>
      </c>
      <c r="C952" t="str">
        <f>_xlfn.XLOOKUP(L952,Temas[Tema],Temas[id_Tema],FALSE)</f>
        <v>30.01.02</v>
      </c>
      <c r="E952" t="str">
        <f t="shared" si="42"/>
        <v>30 Ingresos Tributarios</v>
      </c>
      <c r="F952" t="str">
        <f t="shared" si="43"/>
        <v>30.03 Impuestos</v>
      </c>
      <c r="G952" t="str">
        <f t="shared" si="44"/>
        <v>30.01.02 Proporción del total</v>
      </c>
      <c r="J952" t="s">
        <v>2728</v>
      </c>
      <c r="K952" t="s">
        <v>2729</v>
      </c>
      <c r="L952" t="s">
        <v>2733</v>
      </c>
      <c r="M952" t="s">
        <v>2724</v>
      </c>
    </row>
    <row r="953" spans="1:13" x14ac:dyDescent="0.3">
      <c r="A953" t="str">
        <f>_xlfn.XLOOKUP(J953,Sectores[Sector],Sectores[id_Sector],FALSE)</f>
        <v>30</v>
      </c>
      <c r="B953" t="str">
        <f>_xlfn.XLOOKUP(K953,Contenido[Contenido],Contenido[id_contenido])</f>
        <v>30.03</v>
      </c>
      <c r="C953" t="str">
        <f>_xlfn.XLOOKUP(L953,Temas[Tema],Temas[id_Tema],FALSE)</f>
        <v>30.01.02</v>
      </c>
      <c r="E953" t="str">
        <f t="shared" si="42"/>
        <v>30 Ingresos Tributarios</v>
      </c>
      <c r="F953" t="str">
        <f t="shared" si="43"/>
        <v>30.03 Impuestos</v>
      </c>
      <c r="G953" t="str">
        <f t="shared" si="44"/>
        <v>30.01.02 Proporción del total</v>
      </c>
      <c r="J953" t="s">
        <v>2728</v>
      </c>
      <c r="K953" t="s">
        <v>2729</v>
      </c>
      <c r="L953" t="s">
        <v>2733</v>
      </c>
      <c r="M953" t="s">
        <v>2721</v>
      </c>
    </row>
    <row r="954" spans="1:13" x14ac:dyDescent="0.3">
      <c r="A954" t="str">
        <f>_xlfn.XLOOKUP(J954,Sectores[Sector],Sectores[id_Sector],FALSE)</f>
        <v>30</v>
      </c>
      <c r="B954" t="str">
        <f>_xlfn.XLOOKUP(K954,Contenido[Contenido],Contenido[id_contenido])</f>
        <v>30.03</v>
      </c>
      <c r="C954" t="str">
        <f>_xlfn.XLOOKUP(L954,Temas[Tema],Temas[id_Tema],FALSE)</f>
        <v>30.01.02</v>
      </c>
      <c r="E954" t="str">
        <f t="shared" si="42"/>
        <v>30 Ingresos Tributarios</v>
      </c>
      <c r="F954" t="str">
        <f t="shared" si="43"/>
        <v>30.03 Impuestos</v>
      </c>
      <c r="G954" t="str">
        <f t="shared" si="44"/>
        <v>30.01.02 Proporción del total</v>
      </c>
      <c r="J954" t="s">
        <v>2728</v>
      </c>
      <c r="K954" t="s">
        <v>2729</v>
      </c>
      <c r="L954" t="s">
        <v>2733</v>
      </c>
      <c r="M954" t="s">
        <v>2720</v>
      </c>
    </row>
    <row r="955" spans="1:13" x14ac:dyDescent="0.3">
      <c r="A955" t="str">
        <f>_xlfn.XLOOKUP(J955,Sectores[Sector],Sectores[id_Sector],FALSE)</f>
        <v>30</v>
      </c>
      <c r="B955" t="str">
        <f>_xlfn.XLOOKUP(K955,Contenido[Contenido],Contenido[id_contenido])</f>
        <v>30.03</v>
      </c>
      <c r="C955" t="str">
        <f>_xlfn.XLOOKUP(L955,Temas[Tema],Temas[id_Tema],FALSE)</f>
        <v>30.01.02</v>
      </c>
      <c r="E955" t="str">
        <f t="shared" si="42"/>
        <v>30 Ingresos Tributarios</v>
      </c>
      <c r="F955" t="str">
        <f t="shared" si="43"/>
        <v>30.03 Impuestos</v>
      </c>
      <c r="G955" t="str">
        <f t="shared" si="44"/>
        <v>30.01.02 Proporción del total</v>
      </c>
      <c r="J955" t="s">
        <v>2728</v>
      </c>
      <c r="K955" t="s">
        <v>2729</v>
      </c>
      <c r="L955" t="s">
        <v>2733</v>
      </c>
      <c r="M955" t="s">
        <v>2725</v>
      </c>
    </row>
    <row r="956" spans="1:13" x14ac:dyDescent="0.3">
      <c r="A956" t="str">
        <f>_xlfn.XLOOKUP(J956,Sectores[Sector],Sectores[id_Sector],FALSE)</f>
        <v>30</v>
      </c>
      <c r="B956" t="str">
        <f>_xlfn.XLOOKUP(K956,Contenido[Contenido],Contenido[id_contenido])</f>
        <v>30.03</v>
      </c>
      <c r="C956" t="str">
        <f>_xlfn.XLOOKUP(L956,Temas[Tema],Temas[id_Tema],FALSE)</f>
        <v>30.03.15</v>
      </c>
      <c r="E956" t="str">
        <f t="shared" si="42"/>
        <v>30 Ingresos Tributarios</v>
      </c>
      <c r="F956" t="str">
        <f t="shared" si="43"/>
        <v>30.03 Impuestos</v>
      </c>
      <c r="G956" t="str">
        <f t="shared" si="44"/>
        <v>30.03.15 Segunda Categoría</v>
      </c>
      <c r="J956" t="s">
        <v>2728</v>
      </c>
      <c r="K956" t="s">
        <v>2729</v>
      </c>
      <c r="L956" t="s">
        <v>2748</v>
      </c>
      <c r="M956" t="s">
        <v>3440</v>
      </c>
    </row>
    <row r="957" spans="1:13" x14ac:dyDescent="0.3">
      <c r="A957" t="str">
        <f>_xlfn.XLOOKUP(J957,Sectores[Sector],Sectores[id_Sector],FALSE)</f>
        <v>30</v>
      </c>
      <c r="B957" t="str">
        <f>_xlfn.XLOOKUP(K957,Contenido[Contenido],Contenido[id_contenido])</f>
        <v>30.03</v>
      </c>
      <c r="C957" t="str">
        <f>_xlfn.XLOOKUP(L957,Temas[Tema],Temas[id_Tema],FALSE)</f>
        <v>30.03.16</v>
      </c>
      <c r="E957" t="str">
        <f t="shared" si="42"/>
        <v>30 Ingresos Tributarios</v>
      </c>
      <c r="F957" t="str">
        <f t="shared" si="43"/>
        <v>30.03 Impuestos</v>
      </c>
      <c r="G957" t="str">
        <f t="shared" si="44"/>
        <v>30.03.16 Tabacos</v>
      </c>
      <c r="J957" t="s">
        <v>2728</v>
      </c>
      <c r="K957" t="s">
        <v>2729</v>
      </c>
      <c r="L957" t="s">
        <v>2739</v>
      </c>
      <c r="M957" t="s">
        <v>3440</v>
      </c>
    </row>
    <row r="958" spans="1:13" x14ac:dyDescent="0.3">
      <c r="A958" t="str">
        <f>_xlfn.XLOOKUP(J958,Sectores[Sector],Sectores[id_Sector],FALSE)</f>
        <v>30</v>
      </c>
      <c r="B958" t="str">
        <f>_xlfn.XLOOKUP(K958,Contenido[Contenido],Contenido[id_contenido])</f>
        <v>30.03</v>
      </c>
      <c r="C958" t="str">
        <f>_xlfn.XLOOKUP(L958,Temas[Tema],Temas[id_Tema],FALSE)</f>
        <v>30.03.17</v>
      </c>
      <c r="E958" t="str">
        <f t="shared" si="42"/>
        <v>30 Ingresos Tributarios</v>
      </c>
      <c r="F958" t="str">
        <f t="shared" si="43"/>
        <v>30.03 Impuestos</v>
      </c>
      <c r="G958" t="str">
        <f t="shared" si="44"/>
        <v>30.03.17 Tasa 40%</v>
      </c>
      <c r="J958" t="s">
        <v>2728</v>
      </c>
      <c r="K958" t="s">
        <v>2729</v>
      </c>
      <c r="L958" t="s">
        <v>2749</v>
      </c>
      <c r="M958" t="s">
        <v>3440</v>
      </c>
    </row>
    <row r="959" spans="1:13" x14ac:dyDescent="0.3">
      <c r="A959" t="str">
        <f>_xlfn.XLOOKUP(J959,Sectores[Sector],Sectores[id_Sector],FALSE)</f>
        <v>30</v>
      </c>
      <c r="B959" t="str">
        <f>_xlfn.XLOOKUP(K959,Contenido[Contenido],Contenido[id_contenido])</f>
        <v>30.03</v>
      </c>
      <c r="C959" t="str">
        <f>_xlfn.XLOOKUP(L959,Temas[Tema],Temas[id_Tema],FALSE)</f>
        <v>30.03.18</v>
      </c>
      <c r="E959" t="str">
        <f t="shared" si="42"/>
        <v>30 Ingresos Tributarios</v>
      </c>
      <c r="F959" t="str">
        <f t="shared" si="43"/>
        <v>30.03 Impuestos</v>
      </c>
      <c r="G959" t="str">
        <f t="shared" si="44"/>
        <v>30.03.18 Término de Giro</v>
      </c>
      <c r="J959" t="s">
        <v>2728</v>
      </c>
      <c r="K959" t="s">
        <v>2729</v>
      </c>
      <c r="L959" t="s">
        <v>2750</v>
      </c>
      <c r="M959" t="s">
        <v>3440</v>
      </c>
    </row>
    <row r="960" spans="1:13" x14ac:dyDescent="0.3">
      <c r="A960" t="str">
        <f>_xlfn.XLOOKUP(J960,Sectores[Sector],Sectores[id_Sector],FALSE)</f>
        <v>30</v>
      </c>
      <c r="B960" t="str">
        <f>_xlfn.XLOOKUP(K960,Contenido[Contenido],Contenido[id_contenido])</f>
        <v>30.03</v>
      </c>
      <c r="C960" t="str">
        <f>_xlfn.XLOOKUP(L960,Temas[Tema],Temas[id_Tema],FALSE)</f>
        <v>30.01.03</v>
      </c>
      <c r="E960" t="str">
        <f t="shared" si="42"/>
        <v>30 Ingresos Tributarios</v>
      </c>
      <c r="F960" t="str">
        <f t="shared" si="43"/>
        <v>30.03 Impuestos</v>
      </c>
      <c r="G960" t="str">
        <f t="shared" si="44"/>
        <v>30.01.03 Valor</v>
      </c>
      <c r="J960" t="s">
        <v>2728</v>
      </c>
      <c r="K960" t="s">
        <v>2729</v>
      </c>
      <c r="L960" t="s">
        <v>2732</v>
      </c>
      <c r="M960" t="s">
        <v>2723</v>
      </c>
    </row>
    <row r="961" spans="1:13" x14ac:dyDescent="0.3">
      <c r="A961" t="str">
        <f>_xlfn.XLOOKUP(J961,Sectores[Sector],Sectores[id_Sector],FALSE)</f>
        <v>30</v>
      </c>
      <c r="B961" t="str">
        <f>_xlfn.XLOOKUP(K961,Contenido[Contenido],Contenido[id_contenido])</f>
        <v>30.03</v>
      </c>
      <c r="C961" t="str">
        <f>_xlfn.XLOOKUP(L961,Temas[Tema],Temas[id_Tema],FALSE)</f>
        <v>30.01.03</v>
      </c>
      <c r="E961" t="str">
        <f t="shared" si="42"/>
        <v>30 Ingresos Tributarios</v>
      </c>
      <c r="F961" t="str">
        <f t="shared" si="43"/>
        <v>30.03 Impuestos</v>
      </c>
      <c r="G961" t="str">
        <f t="shared" si="44"/>
        <v>30.01.03 Valor</v>
      </c>
      <c r="J961" t="s">
        <v>2728</v>
      </c>
      <c r="K961" t="s">
        <v>2729</v>
      </c>
      <c r="L961" t="s">
        <v>2732</v>
      </c>
      <c r="M961" t="s">
        <v>2722</v>
      </c>
    </row>
    <row r="962" spans="1:13" x14ac:dyDescent="0.3">
      <c r="A962" t="str">
        <f>_xlfn.XLOOKUP(J962,Sectores[Sector],Sectores[id_Sector],FALSE)</f>
        <v>30</v>
      </c>
      <c r="B962" t="str">
        <f>_xlfn.XLOOKUP(K962,Contenido[Contenido],Contenido[id_contenido])</f>
        <v>30.03</v>
      </c>
      <c r="C962" t="str">
        <f>_xlfn.XLOOKUP(L962,Temas[Tema],Temas[id_Tema],FALSE)</f>
        <v>30.01.03</v>
      </c>
      <c r="E962" t="str">
        <f t="shared" si="42"/>
        <v>30 Ingresos Tributarios</v>
      </c>
      <c r="F962" t="str">
        <f t="shared" si="43"/>
        <v>30.03 Impuestos</v>
      </c>
      <c r="G962" t="str">
        <f t="shared" si="44"/>
        <v>30.01.03 Valor</v>
      </c>
      <c r="J962" t="s">
        <v>2728</v>
      </c>
      <c r="K962" t="s">
        <v>2729</v>
      </c>
      <c r="L962" t="s">
        <v>2732</v>
      </c>
      <c r="M962" t="s">
        <v>2724</v>
      </c>
    </row>
    <row r="963" spans="1:13" x14ac:dyDescent="0.3">
      <c r="A963" t="str">
        <f>_xlfn.XLOOKUP(J963,Sectores[Sector],Sectores[id_Sector],FALSE)</f>
        <v>30</v>
      </c>
      <c r="B963" t="str">
        <f>_xlfn.XLOOKUP(K963,Contenido[Contenido],Contenido[id_contenido])</f>
        <v>30.03</v>
      </c>
      <c r="C963" t="str">
        <f>_xlfn.XLOOKUP(L963,Temas[Tema],Temas[id_Tema],FALSE)</f>
        <v>30.01.03</v>
      </c>
      <c r="E963" t="str">
        <f t="shared" si="42"/>
        <v>30 Ingresos Tributarios</v>
      </c>
      <c r="F963" t="str">
        <f t="shared" si="43"/>
        <v>30.03 Impuestos</v>
      </c>
      <c r="G963" t="str">
        <f t="shared" si="44"/>
        <v>30.01.03 Valor</v>
      </c>
      <c r="J963" t="s">
        <v>2728</v>
      </c>
      <c r="K963" t="s">
        <v>2729</v>
      </c>
      <c r="L963" t="s">
        <v>2732</v>
      </c>
      <c r="M963" t="s">
        <v>2721</v>
      </c>
    </row>
    <row r="964" spans="1:13" x14ac:dyDescent="0.3">
      <c r="A964" t="str">
        <f>_xlfn.XLOOKUP(J964,Sectores[Sector],Sectores[id_Sector],FALSE)</f>
        <v>30</v>
      </c>
      <c r="B964" t="str">
        <f>_xlfn.XLOOKUP(K964,Contenido[Contenido],Contenido[id_contenido])</f>
        <v>30.03</v>
      </c>
      <c r="C964" t="str">
        <f>_xlfn.XLOOKUP(L964,Temas[Tema],Temas[id_Tema],FALSE)</f>
        <v>30.01.03</v>
      </c>
      <c r="E964" t="str">
        <f t="shared" si="42"/>
        <v>30 Ingresos Tributarios</v>
      </c>
      <c r="F964" t="str">
        <f t="shared" si="43"/>
        <v>30.03 Impuestos</v>
      </c>
      <c r="G964" t="str">
        <f t="shared" si="44"/>
        <v>30.01.03 Valor</v>
      </c>
      <c r="J964" t="s">
        <v>2728</v>
      </c>
      <c r="K964" t="s">
        <v>2729</v>
      </c>
      <c r="L964" t="s">
        <v>2732</v>
      </c>
      <c r="M964" t="s">
        <v>2720</v>
      </c>
    </row>
    <row r="965" spans="1:13" x14ac:dyDescent="0.3">
      <c r="A965" t="str">
        <f>_xlfn.XLOOKUP(J965,Sectores[Sector],Sectores[id_Sector],FALSE)</f>
        <v>30</v>
      </c>
      <c r="B965" t="str">
        <f>_xlfn.XLOOKUP(K965,Contenido[Contenido],Contenido[id_contenido])</f>
        <v>30.03</v>
      </c>
      <c r="C965" t="str">
        <f>_xlfn.XLOOKUP(L965,Temas[Tema],Temas[id_Tema],FALSE)</f>
        <v>30.01.03</v>
      </c>
      <c r="E965" t="str">
        <f t="shared" ref="E965:E1028" si="45">+A965&amp;" "&amp;J965</f>
        <v>30 Ingresos Tributarios</v>
      </c>
      <c r="F965" t="str">
        <f t="shared" ref="F965:F1028" si="46">+B965&amp;" "&amp;K965</f>
        <v>30.03 Impuestos</v>
      </c>
      <c r="G965" t="str">
        <f t="shared" ref="G965:G1028" si="47">+C965&amp;" "&amp;L965</f>
        <v>30.01.03 Valor</v>
      </c>
      <c r="J965" t="s">
        <v>2728</v>
      </c>
      <c r="K965" t="s">
        <v>2729</v>
      </c>
      <c r="L965" t="s">
        <v>2732</v>
      </c>
      <c r="M965" t="s">
        <v>2725</v>
      </c>
    </row>
    <row r="966" spans="1:13" x14ac:dyDescent="0.3">
      <c r="A966" t="str">
        <f>_xlfn.XLOOKUP(J966,Sectores[Sector],Sectores[id_Sector],FALSE)</f>
        <v>16</v>
      </c>
      <c r="B966" t="str">
        <f>_xlfn.XLOOKUP(K966,Contenido[Contenido],Contenido[id_contenido])</f>
        <v>16.01</v>
      </c>
      <c r="C966" t="str">
        <f>_xlfn.XLOOKUP(L966,Temas[Tema],Temas[id_Tema],FALSE)</f>
        <v>16.01.01</v>
      </c>
      <c r="E966" t="str">
        <f t="shared" si="45"/>
        <v>16 Medioambiente</v>
      </c>
      <c r="F966" t="str">
        <f t="shared" si="46"/>
        <v>16.01 Dinámica de Glaciares</v>
      </c>
      <c r="G966" t="str">
        <f t="shared" si="47"/>
        <v>16.01.01 Ganancia (ha)</v>
      </c>
      <c r="J966" t="s">
        <v>37</v>
      </c>
      <c r="K966" t="s">
        <v>1306</v>
      </c>
      <c r="L966" t="s">
        <v>1307</v>
      </c>
      <c r="M966" t="s">
        <v>1308</v>
      </c>
    </row>
    <row r="967" spans="1:13" x14ac:dyDescent="0.3">
      <c r="A967" t="str">
        <f>_xlfn.XLOOKUP(J967,Sectores[Sector],Sectores[id_Sector],FALSE)</f>
        <v>16</v>
      </c>
      <c r="B967" t="str">
        <f>_xlfn.XLOOKUP(K967,Contenido[Contenido],Contenido[id_contenido])</f>
        <v>16.01</v>
      </c>
      <c r="C967" t="str">
        <f>_xlfn.XLOOKUP(L967,Temas[Tema],Temas[id_Tema],FALSE)</f>
        <v>16.01.01</v>
      </c>
      <c r="E967" t="str">
        <f t="shared" si="45"/>
        <v>16 Medioambiente</v>
      </c>
      <c r="F967" t="str">
        <f t="shared" si="46"/>
        <v>16.01 Dinámica de Glaciares</v>
      </c>
      <c r="G967" t="str">
        <f t="shared" si="47"/>
        <v>16.01.01 Ganancia (ha)</v>
      </c>
      <c r="J967" t="s">
        <v>37</v>
      </c>
      <c r="K967" t="s">
        <v>1306</v>
      </c>
      <c r="L967" t="s">
        <v>1307</v>
      </c>
      <c r="M967" t="s">
        <v>1312</v>
      </c>
    </row>
    <row r="968" spans="1:13" x14ac:dyDescent="0.3">
      <c r="A968" t="str">
        <f>_xlfn.XLOOKUP(J968,Sectores[Sector],Sectores[id_Sector],FALSE)</f>
        <v>16</v>
      </c>
      <c r="B968" t="str">
        <f>_xlfn.XLOOKUP(K968,Contenido[Contenido],Contenido[id_contenido])</f>
        <v>16.01</v>
      </c>
      <c r="C968" t="str">
        <f>_xlfn.XLOOKUP(L968,Temas[Tema],Temas[id_Tema],FALSE)</f>
        <v>16.01.02</v>
      </c>
      <c r="E968" t="str">
        <f t="shared" si="45"/>
        <v>16 Medioambiente</v>
      </c>
      <c r="F968" t="str">
        <f t="shared" si="46"/>
        <v>16.01 Dinámica de Glaciares</v>
      </c>
      <c r="G968" t="str">
        <f t="shared" si="47"/>
        <v>16.01.02 Nieve (ha)</v>
      </c>
      <c r="J968" t="s">
        <v>37</v>
      </c>
      <c r="K968" t="s">
        <v>1306</v>
      </c>
      <c r="L968" t="s">
        <v>1324</v>
      </c>
      <c r="M968" t="s">
        <v>1308</v>
      </c>
    </row>
    <row r="969" spans="1:13" x14ac:dyDescent="0.3">
      <c r="A969" t="str">
        <f>_xlfn.XLOOKUP(J969,Sectores[Sector],Sectores[id_Sector],FALSE)</f>
        <v>16</v>
      </c>
      <c r="B969" t="str">
        <f>_xlfn.XLOOKUP(K969,Contenido[Contenido],Contenido[id_contenido])</f>
        <v>16.01</v>
      </c>
      <c r="C969" t="str">
        <f>_xlfn.XLOOKUP(L969,Temas[Tema],Temas[id_Tema],FALSE)</f>
        <v>16.01.02</v>
      </c>
      <c r="E969" t="str">
        <f t="shared" si="45"/>
        <v>16 Medioambiente</v>
      </c>
      <c r="F969" t="str">
        <f t="shared" si="46"/>
        <v>16.01 Dinámica de Glaciares</v>
      </c>
      <c r="G969" t="str">
        <f t="shared" si="47"/>
        <v>16.01.02 Nieve (ha)</v>
      </c>
      <c r="J969" t="s">
        <v>37</v>
      </c>
      <c r="K969" t="s">
        <v>1306</v>
      </c>
      <c r="L969" t="s">
        <v>1324</v>
      </c>
      <c r="M969" t="s">
        <v>1312</v>
      </c>
    </row>
    <row r="970" spans="1:13" x14ac:dyDescent="0.3">
      <c r="A970" t="str">
        <f>_xlfn.XLOOKUP(J970,Sectores[Sector],Sectores[id_Sector],FALSE)</f>
        <v>16</v>
      </c>
      <c r="B970" t="str">
        <f>_xlfn.XLOOKUP(K970,Contenido[Contenido],Contenido[id_contenido])</f>
        <v>16.01</v>
      </c>
      <c r="C970" t="str">
        <f>_xlfn.XLOOKUP(L970,Temas[Tema],Temas[id_Tema],FALSE)</f>
        <v>16.01.03</v>
      </c>
      <c r="E970" t="str">
        <f t="shared" si="45"/>
        <v>16 Medioambiente</v>
      </c>
      <c r="F970" t="str">
        <f t="shared" si="46"/>
        <v>16.01 Dinámica de Glaciares</v>
      </c>
      <c r="G970" t="str">
        <f t="shared" si="47"/>
        <v>16.01.03 Pérdida (ha)</v>
      </c>
      <c r="J970" t="s">
        <v>37</v>
      </c>
      <c r="K970" t="s">
        <v>1306</v>
      </c>
      <c r="L970" t="s">
        <v>1315</v>
      </c>
      <c r="M970" t="s">
        <v>1308</v>
      </c>
    </row>
    <row r="971" spans="1:13" x14ac:dyDescent="0.3">
      <c r="A971" t="str">
        <f>_xlfn.XLOOKUP(J971,Sectores[Sector],Sectores[id_Sector],FALSE)</f>
        <v>16</v>
      </c>
      <c r="B971" t="str">
        <f>_xlfn.XLOOKUP(K971,Contenido[Contenido],Contenido[id_contenido])</f>
        <v>16.01</v>
      </c>
      <c r="C971" t="str">
        <f>_xlfn.XLOOKUP(L971,Temas[Tema],Temas[id_Tema],FALSE)</f>
        <v>16.01.03</v>
      </c>
      <c r="E971" t="str">
        <f t="shared" si="45"/>
        <v>16 Medioambiente</v>
      </c>
      <c r="F971" t="str">
        <f t="shared" si="46"/>
        <v>16.01 Dinámica de Glaciares</v>
      </c>
      <c r="G971" t="str">
        <f t="shared" si="47"/>
        <v>16.01.03 Pérdida (ha)</v>
      </c>
      <c r="J971" t="s">
        <v>37</v>
      </c>
      <c r="K971" t="s">
        <v>1306</v>
      </c>
      <c r="L971" t="s">
        <v>1315</v>
      </c>
      <c r="M971" t="s">
        <v>1312</v>
      </c>
    </row>
    <row r="972" spans="1:13" x14ac:dyDescent="0.3">
      <c r="A972" t="str">
        <f>_xlfn.XLOOKUP(J972,Sectores[Sector],Sectores[id_Sector],FALSE)</f>
        <v>16</v>
      </c>
      <c r="B972" t="str">
        <f>_xlfn.XLOOKUP(K972,Contenido[Contenido],Contenido[id_contenido])</f>
        <v>16.01</v>
      </c>
      <c r="C972" t="str">
        <f>_xlfn.XLOOKUP(L972,Temas[Tema],Temas[id_Tema],FALSE)</f>
        <v>16.01.04</v>
      </c>
      <c r="E972" t="str">
        <f t="shared" si="45"/>
        <v>16 Medioambiente</v>
      </c>
      <c r="F972" t="str">
        <f t="shared" si="46"/>
        <v>16.01 Dinámica de Glaciares</v>
      </c>
      <c r="G972" t="str">
        <f t="shared" si="47"/>
        <v>16.01.04 Sin Cambio (ha)</v>
      </c>
      <c r="J972" t="s">
        <v>37</v>
      </c>
      <c r="K972" t="s">
        <v>1306</v>
      </c>
      <c r="L972" t="s">
        <v>1318</v>
      </c>
      <c r="M972" t="s">
        <v>1308</v>
      </c>
    </row>
    <row r="973" spans="1:13" x14ac:dyDescent="0.3">
      <c r="A973" t="str">
        <f>_xlfn.XLOOKUP(J973,Sectores[Sector],Sectores[id_Sector],FALSE)</f>
        <v>16</v>
      </c>
      <c r="B973" t="str">
        <f>_xlfn.XLOOKUP(K973,Contenido[Contenido],Contenido[id_contenido])</f>
        <v>16.01</v>
      </c>
      <c r="C973" t="str">
        <f>_xlfn.XLOOKUP(L973,Temas[Tema],Temas[id_Tema],FALSE)</f>
        <v>16.01.04</v>
      </c>
      <c r="E973" t="str">
        <f t="shared" si="45"/>
        <v>16 Medioambiente</v>
      </c>
      <c r="F973" t="str">
        <f t="shared" si="46"/>
        <v>16.01 Dinámica de Glaciares</v>
      </c>
      <c r="G973" t="str">
        <f t="shared" si="47"/>
        <v>16.01.04 Sin Cambio (ha)</v>
      </c>
      <c r="J973" t="s">
        <v>37</v>
      </c>
      <c r="K973" t="s">
        <v>1306</v>
      </c>
      <c r="L973" t="s">
        <v>1318</v>
      </c>
      <c r="M973" t="s">
        <v>1312</v>
      </c>
    </row>
    <row r="974" spans="1:13" x14ac:dyDescent="0.3">
      <c r="A974" t="str">
        <f>_xlfn.XLOOKUP(J974,Sectores[Sector],Sectores[id_Sector],FALSE)</f>
        <v>16</v>
      </c>
      <c r="B974" t="str">
        <f>_xlfn.XLOOKUP(K974,Contenido[Contenido],Contenido[id_contenido])</f>
        <v>16.01</v>
      </c>
      <c r="C974" t="str">
        <f>_xlfn.XLOOKUP(L974,Temas[Tema],Temas[id_Tema],FALSE)</f>
        <v>16.01.05</v>
      </c>
      <c r="E974" t="str">
        <f t="shared" si="45"/>
        <v>16 Medioambiente</v>
      </c>
      <c r="F974" t="str">
        <f t="shared" si="46"/>
        <v>16.01 Dinámica de Glaciares</v>
      </c>
      <c r="G974" t="str">
        <f t="shared" si="47"/>
        <v>16.01.05 Sin Nieve (ha)</v>
      </c>
      <c r="J974" t="s">
        <v>37</v>
      </c>
      <c r="K974" t="s">
        <v>1306</v>
      </c>
      <c r="L974" t="s">
        <v>1321</v>
      </c>
      <c r="M974" t="s">
        <v>1308</v>
      </c>
    </row>
    <row r="975" spans="1:13" x14ac:dyDescent="0.3">
      <c r="A975" t="str">
        <f>_xlfn.XLOOKUP(J975,Sectores[Sector],Sectores[id_Sector],FALSE)</f>
        <v>16</v>
      </c>
      <c r="B975" t="str">
        <f>_xlfn.XLOOKUP(K975,Contenido[Contenido],Contenido[id_contenido])</f>
        <v>16.01</v>
      </c>
      <c r="C975" t="str">
        <f>_xlfn.XLOOKUP(L975,Temas[Tema],Temas[id_Tema],FALSE)</f>
        <v>16.01.05</v>
      </c>
      <c r="E975" t="str">
        <f t="shared" si="45"/>
        <v>16 Medioambiente</v>
      </c>
      <c r="F975" t="str">
        <f t="shared" si="46"/>
        <v>16.01 Dinámica de Glaciares</v>
      </c>
      <c r="G975" t="str">
        <f t="shared" si="47"/>
        <v>16.01.05 Sin Nieve (ha)</v>
      </c>
      <c r="J975" t="s">
        <v>37</v>
      </c>
      <c r="K975" t="s">
        <v>1306</v>
      </c>
      <c r="L975" t="s">
        <v>1321</v>
      </c>
      <c r="M975" t="s">
        <v>1312</v>
      </c>
    </row>
    <row r="976" spans="1:13" x14ac:dyDescent="0.3">
      <c r="A976" t="str">
        <f>_xlfn.XLOOKUP(J976,Sectores[Sector],Sectores[id_Sector],FALSE)</f>
        <v>16</v>
      </c>
      <c r="B976" t="str">
        <f>_xlfn.XLOOKUP(K976,Contenido[Contenido],Contenido[id_contenido])</f>
        <v>16.02</v>
      </c>
      <c r="C976" t="str">
        <f>_xlfn.XLOOKUP(L976,Temas[Tema],Temas[id_Tema],FALSE)</f>
        <v>16.02.01</v>
      </c>
      <c r="E976" t="str">
        <f t="shared" si="45"/>
        <v>16 Medioambiente</v>
      </c>
      <c r="F976" t="str">
        <f t="shared" si="46"/>
        <v>16.02 Emisiones</v>
      </c>
      <c r="G976" t="str">
        <f t="shared" si="47"/>
        <v>16.02.01 Carbón</v>
      </c>
      <c r="J976" t="s">
        <v>37</v>
      </c>
      <c r="K976" t="s">
        <v>38</v>
      </c>
      <c r="L976" t="s">
        <v>104</v>
      </c>
      <c r="M976" t="s">
        <v>1162</v>
      </c>
    </row>
    <row r="977" spans="1:13" x14ac:dyDescent="0.3">
      <c r="A977" t="str">
        <f>_xlfn.XLOOKUP(J977,Sectores[Sector],Sectores[id_Sector],FALSE)</f>
        <v>16</v>
      </c>
      <c r="B977" t="str">
        <f>_xlfn.XLOOKUP(K977,Contenido[Contenido],Contenido[id_contenido])</f>
        <v>16.02</v>
      </c>
      <c r="C977" t="str">
        <f>_xlfn.XLOOKUP(L977,Temas[Tema],Temas[id_Tema],FALSE)</f>
        <v>16.02.02</v>
      </c>
      <c r="E977" t="str">
        <f t="shared" si="45"/>
        <v>16 Medioambiente</v>
      </c>
      <c r="F977" t="str">
        <f t="shared" si="46"/>
        <v>16.02 Emisiones</v>
      </c>
      <c r="G977" t="str">
        <f t="shared" si="47"/>
        <v>16.02.02 CH4 (CO2eq)</v>
      </c>
      <c r="J977" t="s">
        <v>37</v>
      </c>
      <c r="K977" t="s">
        <v>38</v>
      </c>
      <c r="L977" t="s">
        <v>1150</v>
      </c>
      <c r="M977" t="s">
        <v>1151</v>
      </c>
    </row>
    <row r="978" spans="1:13" x14ac:dyDescent="0.3">
      <c r="A978" t="str">
        <f>_xlfn.XLOOKUP(J978,Sectores[Sector],Sectores[id_Sector],FALSE)</f>
        <v>16</v>
      </c>
      <c r="B978" t="str">
        <f>_xlfn.XLOOKUP(K978,Contenido[Contenido],Contenido[id_contenido])</f>
        <v>16.02</v>
      </c>
      <c r="C978" t="str">
        <f>_xlfn.XLOOKUP(L978,Temas[Tema],Temas[id_Tema],FALSE)</f>
        <v>16.02.03</v>
      </c>
      <c r="E978" t="str">
        <f t="shared" si="45"/>
        <v>16 Medioambiente</v>
      </c>
      <c r="F978" t="str">
        <f t="shared" si="46"/>
        <v>16.02 Emisiones</v>
      </c>
      <c r="G978" t="str">
        <f t="shared" si="47"/>
        <v>16.02.03 CO2 (CO2eq)</v>
      </c>
      <c r="J978" t="s">
        <v>37</v>
      </c>
      <c r="K978" t="s">
        <v>38</v>
      </c>
      <c r="L978" t="s">
        <v>1147</v>
      </c>
      <c r="M978" t="s">
        <v>1148</v>
      </c>
    </row>
    <row r="979" spans="1:13" x14ac:dyDescent="0.3">
      <c r="A979" t="str">
        <f>_xlfn.XLOOKUP(J979,Sectores[Sector],Sectores[id_Sector],FALSE)</f>
        <v>16</v>
      </c>
      <c r="B979" t="str">
        <f>_xlfn.XLOOKUP(K979,Contenido[Contenido],Contenido[id_contenido])</f>
        <v>16.02</v>
      </c>
      <c r="C979" t="str">
        <f>_xlfn.XLOOKUP(L979,Temas[Tema],Temas[id_Tema],FALSE)</f>
        <v>16.02.04</v>
      </c>
      <c r="E979" t="str">
        <f t="shared" si="45"/>
        <v>16 Medioambiente</v>
      </c>
      <c r="F979" t="str">
        <f t="shared" si="46"/>
        <v>16.02 Emisiones</v>
      </c>
      <c r="G979" t="str">
        <f t="shared" si="47"/>
        <v>16.02.04 Gas</v>
      </c>
      <c r="J979" t="s">
        <v>37</v>
      </c>
      <c r="K979" t="s">
        <v>38</v>
      </c>
      <c r="L979" t="s">
        <v>1165</v>
      </c>
      <c r="M979" t="s">
        <v>1166</v>
      </c>
    </row>
    <row r="980" spans="1:13" x14ac:dyDescent="0.3">
      <c r="A980" t="str">
        <f>_xlfn.XLOOKUP(J980,Sectores[Sector],Sectores[id_Sector],FALSE)</f>
        <v>16</v>
      </c>
      <c r="B980" t="str">
        <f>_xlfn.XLOOKUP(K980,Contenido[Contenido],Contenido[id_contenido])</f>
        <v>16.02</v>
      </c>
      <c r="C980" t="str">
        <f>_xlfn.XLOOKUP(L980,Temas[Tema],Temas[id_Tema],FALSE)</f>
        <v>16.02.05</v>
      </c>
      <c r="E980" t="str">
        <f t="shared" si="45"/>
        <v>16 Medioambiente</v>
      </c>
      <c r="F980" t="str">
        <f t="shared" si="46"/>
        <v>16.02 Emisiones</v>
      </c>
      <c r="G980" t="str">
        <f t="shared" si="47"/>
        <v>16.02.05 Gases de Efecto Invernadero</v>
      </c>
      <c r="J980" t="s">
        <v>37</v>
      </c>
      <c r="K980" t="s">
        <v>38</v>
      </c>
      <c r="L980" t="s">
        <v>128</v>
      </c>
      <c r="M980" t="s">
        <v>129</v>
      </c>
    </row>
    <row r="981" spans="1:13" x14ac:dyDescent="0.3">
      <c r="A981" t="str">
        <f>_xlfn.XLOOKUP(J981,Sectores[Sector],Sectores[id_Sector],FALSE)</f>
        <v>16</v>
      </c>
      <c r="B981" t="str">
        <f>_xlfn.XLOOKUP(K981,Contenido[Contenido],Contenido[id_contenido])</f>
        <v>16.02</v>
      </c>
      <c r="C981" t="str">
        <f>_xlfn.XLOOKUP(L981,Temas[Tema],Temas[id_Tema],FALSE)</f>
        <v>16.02.06</v>
      </c>
      <c r="E981" t="str">
        <f t="shared" si="45"/>
        <v>16 Medioambiente</v>
      </c>
      <c r="F981" t="str">
        <f t="shared" si="46"/>
        <v>16.02 Emisiones</v>
      </c>
      <c r="G981" t="str">
        <f t="shared" si="47"/>
        <v>16.02.06 HFC (CO2eq)</v>
      </c>
      <c r="J981" t="s">
        <v>37</v>
      </c>
      <c r="K981" t="s">
        <v>38</v>
      </c>
      <c r="L981" t="s">
        <v>1156</v>
      </c>
      <c r="M981" t="s">
        <v>1157</v>
      </c>
    </row>
    <row r="982" spans="1:13" x14ac:dyDescent="0.3">
      <c r="A982" t="str">
        <f>_xlfn.XLOOKUP(J982,Sectores[Sector],Sectores[id_Sector],FALSE)</f>
        <v>16</v>
      </c>
      <c r="B982" t="str">
        <f>_xlfn.XLOOKUP(K982,Contenido[Contenido],Contenido[id_contenido])</f>
        <v>16.02</v>
      </c>
      <c r="C982" t="str">
        <f>_xlfn.XLOOKUP(L982,Temas[Tema],Temas[id_Tema],FALSE)</f>
        <v>16.02.07</v>
      </c>
      <c r="E982" t="str">
        <f t="shared" si="45"/>
        <v>16 Medioambiente</v>
      </c>
      <c r="F982" t="str">
        <f t="shared" si="46"/>
        <v>16.02 Emisiones</v>
      </c>
      <c r="G982" t="str">
        <f t="shared" si="47"/>
        <v>16.02.07 N2O (CO2eq)</v>
      </c>
      <c r="J982" t="s">
        <v>37</v>
      </c>
      <c r="K982" t="s">
        <v>38</v>
      </c>
      <c r="L982" t="s">
        <v>1153</v>
      </c>
      <c r="M982" t="s">
        <v>1154</v>
      </c>
    </row>
    <row r="983" spans="1:13" x14ac:dyDescent="0.3">
      <c r="A983" t="str">
        <f>_xlfn.XLOOKUP(J983,Sectores[Sector],Sectores[id_Sector],FALSE)</f>
        <v>16</v>
      </c>
      <c r="B983" t="str">
        <f>_xlfn.XLOOKUP(K983,Contenido[Contenido],Contenido[id_contenido])</f>
        <v>16.02</v>
      </c>
      <c r="C983" t="str">
        <f>_xlfn.XLOOKUP(L983,Temas[Tema],Temas[id_Tema],FALSE)</f>
        <v>16.02.08</v>
      </c>
      <c r="E983" t="str">
        <f t="shared" si="45"/>
        <v>16 Medioambiente</v>
      </c>
      <c r="F983" t="str">
        <f t="shared" si="46"/>
        <v>16.02 Emisiones</v>
      </c>
      <c r="G983" t="str">
        <f t="shared" si="47"/>
        <v>16.02.08 Petróleo</v>
      </c>
      <c r="J983" t="s">
        <v>37</v>
      </c>
      <c r="K983" t="s">
        <v>38</v>
      </c>
      <c r="L983" t="s">
        <v>1168</v>
      </c>
      <c r="M983" t="s">
        <v>1169</v>
      </c>
    </row>
    <row r="984" spans="1:13" x14ac:dyDescent="0.3">
      <c r="A984" t="str">
        <f>_xlfn.XLOOKUP(J984,Sectores[Sector],Sectores[id_Sector],FALSE)</f>
        <v>16</v>
      </c>
      <c r="B984" t="str">
        <f>_xlfn.XLOOKUP(K984,Contenido[Contenido],Contenido[id_contenido])</f>
        <v>16.02</v>
      </c>
      <c r="C984" t="str">
        <f>_xlfn.XLOOKUP(L984,Temas[Tema],Temas[id_Tema],FALSE)</f>
        <v>16.02.09</v>
      </c>
      <c r="E984" t="str">
        <f t="shared" si="45"/>
        <v>16 Medioambiente</v>
      </c>
      <c r="F984" t="str">
        <f t="shared" si="46"/>
        <v>16.02 Emisiones</v>
      </c>
      <c r="G984" t="str">
        <f t="shared" si="47"/>
        <v>16.02.09 Por Sector</v>
      </c>
      <c r="J984" t="s">
        <v>37</v>
      </c>
      <c r="K984" t="s">
        <v>38</v>
      </c>
      <c r="L984" t="s">
        <v>1137</v>
      </c>
      <c r="M984" t="s">
        <v>31</v>
      </c>
    </row>
    <row r="985" spans="1:13" x14ac:dyDescent="0.3">
      <c r="A985" t="str">
        <f>_xlfn.XLOOKUP(J985,Sectores[Sector],Sectores[id_Sector],FALSE)</f>
        <v>16</v>
      </c>
      <c r="B985" t="str">
        <f>_xlfn.XLOOKUP(K985,Contenido[Contenido],Contenido[id_contenido])</f>
        <v>16.02</v>
      </c>
      <c r="C985" t="str">
        <f>_xlfn.XLOOKUP(L985,Temas[Tema],Temas[id_Tema],FALSE)</f>
        <v>16.02.09</v>
      </c>
      <c r="E985" t="str">
        <f t="shared" si="45"/>
        <v>16 Medioambiente</v>
      </c>
      <c r="F985" t="str">
        <f t="shared" si="46"/>
        <v>16.02 Emisiones</v>
      </c>
      <c r="G985" t="str">
        <f t="shared" si="47"/>
        <v>16.02.09 Por Sector</v>
      </c>
      <c r="J985" t="s">
        <v>37</v>
      </c>
      <c r="K985" t="s">
        <v>38</v>
      </c>
      <c r="L985" t="s">
        <v>1137</v>
      </c>
      <c r="M985" t="s">
        <v>81</v>
      </c>
    </row>
    <row r="986" spans="1:13" x14ac:dyDescent="0.3">
      <c r="A986" t="str">
        <f>_xlfn.XLOOKUP(J986,Sectores[Sector],Sectores[id_Sector],FALSE)</f>
        <v>16</v>
      </c>
      <c r="B986" t="str">
        <f>_xlfn.XLOOKUP(K986,Contenido[Contenido],Contenido[id_contenido])</f>
        <v>16.02</v>
      </c>
      <c r="C986" t="str">
        <f>_xlfn.XLOOKUP(L986,Temas[Tema],Temas[id_Tema],FALSE)</f>
        <v>16.02.09</v>
      </c>
      <c r="E986" t="str">
        <f t="shared" si="45"/>
        <v>16 Medioambiente</v>
      </c>
      <c r="F986" t="str">
        <f t="shared" si="46"/>
        <v>16.02 Emisiones</v>
      </c>
      <c r="G986" t="str">
        <f t="shared" si="47"/>
        <v>16.02.09 Por Sector</v>
      </c>
      <c r="J986" t="s">
        <v>37</v>
      </c>
      <c r="K986" t="s">
        <v>38</v>
      </c>
      <c r="L986" t="s">
        <v>1137</v>
      </c>
      <c r="M986" t="s">
        <v>1141</v>
      </c>
    </row>
    <row r="987" spans="1:13" x14ac:dyDescent="0.3">
      <c r="A987" t="str">
        <f>_xlfn.XLOOKUP(J987,Sectores[Sector],Sectores[id_Sector],FALSE)</f>
        <v>16</v>
      </c>
      <c r="B987" t="str">
        <f>_xlfn.XLOOKUP(K987,Contenido[Contenido],Contenido[id_contenido])</f>
        <v>16.02</v>
      </c>
      <c r="C987" t="str">
        <f>_xlfn.XLOOKUP(L987,Temas[Tema],Temas[id_Tema],FALSE)</f>
        <v>16.02.09</v>
      </c>
      <c r="E987" t="str">
        <f t="shared" si="45"/>
        <v>16 Medioambiente</v>
      </c>
      <c r="F987" t="str">
        <f t="shared" si="46"/>
        <v>16.02 Emisiones</v>
      </c>
      <c r="G987" t="str">
        <f t="shared" si="47"/>
        <v>16.02.09 Por Sector</v>
      </c>
      <c r="J987" t="s">
        <v>37</v>
      </c>
      <c r="K987" t="s">
        <v>38</v>
      </c>
      <c r="L987" t="s">
        <v>1137</v>
      </c>
      <c r="M987" t="s">
        <v>1143</v>
      </c>
    </row>
    <row r="988" spans="1:13" x14ac:dyDescent="0.3">
      <c r="A988" t="str">
        <f>_xlfn.XLOOKUP(J988,Sectores[Sector],Sectores[id_Sector],FALSE)</f>
        <v>16</v>
      </c>
      <c r="B988" t="str">
        <f>_xlfn.XLOOKUP(K988,Contenido[Contenido],Contenido[id_contenido])</f>
        <v>16.02</v>
      </c>
      <c r="C988" t="str">
        <f>_xlfn.XLOOKUP(L988,Temas[Tema],Temas[id_Tema],FALSE)</f>
        <v>16.02.09</v>
      </c>
      <c r="E988" t="str">
        <f t="shared" si="45"/>
        <v>16 Medioambiente</v>
      </c>
      <c r="F988" t="str">
        <f t="shared" si="46"/>
        <v>16.02 Emisiones</v>
      </c>
      <c r="G988" t="str">
        <f t="shared" si="47"/>
        <v>16.02.09 Por Sector</v>
      </c>
      <c r="J988" t="s">
        <v>37</v>
      </c>
      <c r="K988" t="s">
        <v>38</v>
      </c>
      <c r="L988" t="s">
        <v>1137</v>
      </c>
      <c r="M988" t="s">
        <v>1145</v>
      </c>
    </row>
    <row r="989" spans="1:13" x14ac:dyDescent="0.3">
      <c r="A989" t="str">
        <f>_xlfn.XLOOKUP(J989,Sectores[Sector],Sectores[id_Sector],FALSE)</f>
        <v>16</v>
      </c>
      <c r="B989" t="str">
        <f>_xlfn.XLOOKUP(K989,Contenido[Contenido],Contenido[id_contenido])</f>
        <v>16.02</v>
      </c>
      <c r="C989" t="str">
        <f>_xlfn.XLOOKUP(L989,Temas[Tema],Temas[id_Tema],FALSE)</f>
        <v>16.02.10</v>
      </c>
      <c r="E989" t="str">
        <f t="shared" si="45"/>
        <v>16 Medioambiente</v>
      </c>
      <c r="F989" t="str">
        <f t="shared" si="46"/>
        <v>16.02 Emisiones</v>
      </c>
      <c r="G989" t="str">
        <f t="shared" si="47"/>
        <v>16.02.10 SF6 (CO2eq)</v>
      </c>
      <c r="J989" t="s">
        <v>37</v>
      </c>
      <c r="K989" t="s">
        <v>38</v>
      </c>
      <c r="L989" t="s">
        <v>1159</v>
      </c>
      <c r="M989" t="s">
        <v>1160</v>
      </c>
    </row>
    <row r="990" spans="1:13" x14ac:dyDescent="0.3">
      <c r="A990" t="str">
        <f>_xlfn.XLOOKUP(J990,Sectores[Sector],Sectores[id_Sector],FALSE)</f>
        <v>17</v>
      </c>
      <c r="B990" t="str">
        <f>_xlfn.XLOOKUP(K990,Contenido[Contenido],Contenido[id_contenido])</f>
        <v>17.01</v>
      </c>
      <c r="C990" t="str">
        <f>_xlfn.XLOOKUP(L990,Temas[Tema],Temas[id_Tema],FALSE)</f>
        <v>15.02.01</v>
      </c>
      <c r="E990" t="str">
        <f t="shared" si="45"/>
        <v>17 Minería</v>
      </c>
      <c r="F990" t="str">
        <f t="shared" si="46"/>
        <v>17.01 Industria Minera</v>
      </c>
      <c r="G990" t="str">
        <f t="shared" si="47"/>
        <v>15.02.01 Actividad Productiva</v>
      </c>
      <c r="J990" t="s">
        <v>52</v>
      </c>
      <c r="K990" t="s">
        <v>607</v>
      </c>
      <c r="L990" t="s">
        <v>598</v>
      </c>
      <c r="M990" t="s">
        <v>599</v>
      </c>
    </row>
    <row r="991" spans="1:13" x14ac:dyDescent="0.3">
      <c r="A991" t="str">
        <f>_xlfn.XLOOKUP(J991,Sectores[Sector],Sectores[id_Sector],FALSE)</f>
        <v>17</v>
      </c>
      <c r="B991" t="str">
        <f>_xlfn.XLOOKUP(K991,Contenido[Contenido],Contenido[id_contenido])</f>
        <v>17.02</v>
      </c>
      <c r="C991" t="str">
        <f>_xlfn.XLOOKUP(L991,Temas[Tema],Temas[id_Tema],FALSE)</f>
        <v>17.02.01</v>
      </c>
      <c r="E991" t="str">
        <f t="shared" si="45"/>
        <v>17 Minería</v>
      </c>
      <c r="F991" t="str">
        <f t="shared" si="46"/>
        <v>17.02 Minería de Carbón</v>
      </c>
      <c r="G991" t="str">
        <f t="shared" si="47"/>
        <v>17.02.01 Producción</v>
      </c>
      <c r="J991" t="s">
        <v>52</v>
      </c>
      <c r="K991" t="s">
        <v>608</v>
      </c>
      <c r="L991" t="s">
        <v>32</v>
      </c>
      <c r="M991" t="s">
        <v>588</v>
      </c>
    </row>
    <row r="992" spans="1:13" x14ac:dyDescent="0.3">
      <c r="A992" t="str">
        <f>_xlfn.XLOOKUP(J992,Sectores[Sector],Sectores[id_Sector],FALSE)</f>
        <v>17</v>
      </c>
      <c r="B992" t="str">
        <f>_xlfn.XLOOKUP(K992,Contenido[Contenido],Contenido[id_contenido])</f>
        <v>17.03</v>
      </c>
      <c r="C992" t="str">
        <f>_xlfn.XLOOKUP(L992,Temas[Tema],Temas[id_Tema],FALSE)</f>
        <v>17.03.01</v>
      </c>
      <c r="E992" t="str">
        <f t="shared" si="45"/>
        <v>17 Minería</v>
      </c>
      <c r="F992" t="str">
        <f t="shared" si="46"/>
        <v>17.03 Minería Metálica</v>
      </c>
      <c r="G992" t="str">
        <f t="shared" si="47"/>
        <v>17.03.01 Explotación y Otros Procesos Complementarios</v>
      </c>
      <c r="J992" t="s">
        <v>52</v>
      </c>
      <c r="K992" t="s">
        <v>606</v>
      </c>
      <c r="L992" t="s">
        <v>604</v>
      </c>
      <c r="M992" t="s">
        <v>601</v>
      </c>
    </row>
    <row r="993" spans="1:13" x14ac:dyDescent="0.3">
      <c r="A993" t="str">
        <f>_xlfn.XLOOKUP(J993,Sectores[Sector],Sectores[id_Sector],FALSE)</f>
        <v>17</v>
      </c>
      <c r="B993" t="str">
        <f>_xlfn.XLOOKUP(K993,Contenido[Contenido],Contenido[id_contenido])</f>
        <v>17.03</v>
      </c>
      <c r="C993" t="str">
        <f>_xlfn.XLOOKUP(L993,Temas[Tema],Temas[id_Tema],FALSE)</f>
        <v>17.02.01</v>
      </c>
      <c r="E993" t="str">
        <f t="shared" si="45"/>
        <v>17 Minería</v>
      </c>
      <c r="F993" t="str">
        <f t="shared" si="46"/>
        <v>17.03 Minería Metálica</v>
      </c>
      <c r="G993" t="str">
        <f t="shared" si="47"/>
        <v>17.02.01 Producción</v>
      </c>
      <c r="J993" t="s">
        <v>52</v>
      </c>
      <c r="K993" t="s">
        <v>606</v>
      </c>
      <c r="L993" t="s">
        <v>32</v>
      </c>
      <c r="M993" t="s">
        <v>590</v>
      </c>
    </row>
    <row r="994" spans="1:13" x14ac:dyDescent="0.3">
      <c r="A994" t="str">
        <f>_xlfn.XLOOKUP(J994,Sectores[Sector],Sectores[id_Sector],FALSE)</f>
        <v>17</v>
      </c>
      <c r="B994" t="str">
        <f>_xlfn.XLOOKUP(K994,Contenido[Contenido],Contenido[id_contenido])</f>
        <v>17.03</v>
      </c>
      <c r="C994" t="str">
        <f>_xlfn.XLOOKUP(L994,Temas[Tema],Temas[id_Tema],FALSE)</f>
        <v>17.02.01</v>
      </c>
      <c r="E994" t="str">
        <f t="shared" si="45"/>
        <v>17 Minería</v>
      </c>
      <c r="F994" t="str">
        <f t="shared" si="46"/>
        <v>17.03 Minería Metálica</v>
      </c>
      <c r="G994" t="str">
        <f t="shared" si="47"/>
        <v>17.02.01 Producción</v>
      </c>
      <c r="J994" t="s">
        <v>52</v>
      </c>
      <c r="K994" t="s">
        <v>606</v>
      </c>
      <c r="L994" t="s">
        <v>32</v>
      </c>
      <c r="M994" t="s">
        <v>591</v>
      </c>
    </row>
    <row r="995" spans="1:13" x14ac:dyDescent="0.3">
      <c r="A995" t="str">
        <f>_xlfn.XLOOKUP(J995,Sectores[Sector],Sectores[id_Sector],FALSE)</f>
        <v>17</v>
      </c>
      <c r="B995" t="str">
        <f>_xlfn.XLOOKUP(K995,Contenido[Contenido],Contenido[id_contenido])</f>
        <v>17.03</v>
      </c>
      <c r="C995" t="str">
        <f>_xlfn.XLOOKUP(L995,Temas[Tema],Temas[id_Tema],FALSE)</f>
        <v>17.02.01</v>
      </c>
      <c r="E995" t="str">
        <f t="shared" si="45"/>
        <v>17 Minería</v>
      </c>
      <c r="F995" t="str">
        <f t="shared" si="46"/>
        <v>17.03 Minería Metálica</v>
      </c>
      <c r="G995" t="str">
        <f t="shared" si="47"/>
        <v>17.02.01 Producción</v>
      </c>
      <c r="J995" t="s">
        <v>52</v>
      </c>
      <c r="K995" t="s">
        <v>606</v>
      </c>
      <c r="L995" t="s">
        <v>32</v>
      </c>
      <c r="M995" t="s">
        <v>592</v>
      </c>
    </row>
    <row r="996" spans="1:13" x14ac:dyDescent="0.3">
      <c r="A996" t="str">
        <f>_xlfn.XLOOKUP(J996,Sectores[Sector],Sectores[id_Sector],FALSE)</f>
        <v>17</v>
      </c>
      <c r="B996" t="str">
        <f>_xlfn.XLOOKUP(K996,Contenido[Contenido],Contenido[id_contenido])</f>
        <v>17.03</v>
      </c>
      <c r="C996" t="str">
        <f>_xlfn.XLOOKUP(L996,Temas[Tema],Temas[id_Tema],FALSE)</f>
        <v>17.02.01</v>
      </c>
      <c r="E996" t="str">
        <f t="shared" si="45"/>
        <v>17 Minería</v>
      </c>
      <c r="F996" t="str">
        <f t="shared" si="46"/>
        <v>17.03 Minería Metálica</v>
      </c>
      <c r="G996" t="str">
        <f t="shared" si="47"/>
        <v>17.02.01 Producción</v>
      </c>
      <c r="J996" t="s">
        <v>52</v>
      </c>
      <c r="K996" t="s">
        <v>606</v>
      </c>
      <c r="L996" t="s">
        <v>32</v>
      </c>
      <c r="M996" t="s">
        <v>593</v>
      </c>
    </row>
    <row r="997" spans="1:13" x14ac:dyDescent="0.3">
      <c r="A997" t="str">
        <f>_xlfn.XLOOKUP(J997,Sectores[Sector],Sectores[id_Sector],FALSE)</f>
        <v>17</v>
      </c>
      <c r="B997" t="str">
        <f>_xlfn.XLOOKUP(K997,Contenido[Contenido],Contenido[id_contenido])</f>
        <v>17.03</v>
      </c>
      <c r="C997" t="str">
        <f>_xlfn.XLOOKUP(L997,Temas[Tema],Temas[id_Tema],FALSE)</f>
        <v>17.02.01</v>
      </c>
      <c r="E997" t="str">
        <f t="shared" si="45"/>
        <v>17 Minería</v>
      </c>
      <c r="F997" t="str">
        <f t="shared" si="46"/>
        <v>17.03 Minería Metálica</v>
      </c>
      <c r="G997" t="str">
        <f t="shared" si="47"/>
        <v>17.02.01 Producción</v>
      </c>
      <c r="J997" t="s">
        <v>52</v>
      </c>
      <c r="K997" t="s">
        <v>606</v>
      </c>
      <c r="L997" t="s">
        <v>32</v>
      </c>
      <c r="M997" t="s">
        <v>594</v>
      </c>
    </row>
    <row r="998" spans="1:13" x14ac:dyDescent="0.3">
      <c r="A998" t="str">
        <f>_xlfn.XLOOKUP(J998,Sectores[Sector],Sectores[id_Sector],FALSE)</f>
        <v>17</v>
      </c>
      <c r="B998" t="str">
        <f>_xlfn.XLOOKUP(K998,Contenido[Contenido],Contenido[id_contenido])</f>
        <v>17.04</v>
      </c>
      <c r="C998" t="str">
        <f>_xlfn.XLOOKUP(L998,Temas[Tema],Temas[id_Tema],FALSE)</f>
        <v>17.04.01</v>
      </c>
      <c r="E998" t="str">
        <f t="shared" si="45"/>
        <v>17 Minería</v>
      </c>
      <c r="F998" t="str">
        <f t="shared" si="46"/>
        <v>17.04 Minería No Metálica</v>
      </c>
      <c r="G998" t="str">
        <f t="shared" si="47"/>
        <v>17.04.01 Extracción y Tratamiento de Recursos Mineros</v>
      </c>
      <c r="J998" t="s">
        <v>52</v>
      </c>
      <c r="K998" t="s">
        <v>605</v>
      </c>
      <c r="L998" t="s">
        <v>603</v>
      </c>
      <c r="M998" t="s">
        <v>602</v>
      </c>
    </row>
    <row r="999" spans="1:13" x14ac:dyDescent="0.3">
      <c r="A999" t="str">
        <f>_xlfn.XLOOKUP(J999,Sectores[Sector],Sectores[id_Sector],FALSE)</f>
        <v>17</v>
      </c>
      <c r="B999" t="str">
        <f>_xlfn.XLOOKUP(K999,Contenido[Contenido],Contenido[id_contenido])</f>
        <v>17.04</v>
      </c>
      <c r="C999" t="str">
        <f>_xlfn.XLOOKUP(L999,Temas[Tema],Temas[id_Tema],FALSE)</f>
        <v>17.02.01</v>
      </c>
      <c r="E999" t="str">
        <f t="shared" si="45"/>
        <v>17 Minería</v>
      </c>
      <c r="F999" t="str">
        <f t="shared" si="46"/>
        <v>17.04 Minería No Metálica</v>
      </c>
      <c r="G999" t="str">
        <f t="shared" si="47"/>
        <v>17.02.01 Producción</v>
      </c>
      <c r="J999" t="s">
        <v>52</v>
      </c>
      <c r="K999" t="s">
        <v>605</v>
      </c>
      <c r="L999" t="s">
        <v>32</v>
      </c>
      <c r="M999" t="s">
        <v>589</v>
      </c>
    </row>
    <row r="1000" spans="1:13" x14ac:dyDescent="0.3">
      <c r="A1000" t="str">
        <f>_xlfn.XLOOKUP(J1000,Sectores[Sector],Sectores[id_Sector],FALSE)</f>
        <v>18</v>
      </c>
      <c r="B1000" t="str">
        <f>_xlfn.XLOOKUP(K1000,Contenido[Contenido],Contenido[id_contenido])</f>
        <v>18.01</v>
      </c>
      <c r="C1000" t="str">
        <f>_xlfn.XLOOKUP(L1000,Temas[Tema],Temas[id_Tema],FALSE)</f>
        <v>18.01.01</v>
      </c>
      <c r="E1000" t="str">
        <f t="shared" si="45"/>
        <v>18 Pecuario</v>
      </c>
      <c r="F1000" t="str">
        <f t="shared" si="46"/>
        <v>18.01 Industria Láctea</v>
      </c>
      <c r="G1000" t="str">
        <f t="shared" si="47"/>
        <v>18.01.01 Leche Recepicionada</v>
      </c>
      <c r="J1000" t="s">
        <v>107</v>
      </c>
      <c r="K1000" t="s">
        <v>576</v>
      </c>
      <c r="L1000" t="s">
        <v>580</v>
      </c>
      <c r="M1000" t="s">
        <v>581</v>
      </c>
    </row>
    <row r="1001" spans="1:13" x14ac:dyDescent="0.3">
      <c r="A1001" t="str">
        <f>_xlfn.XLOOKUP(J1001,Sectores[Sector],Sectores[id_Sector],FALSE)</f>
        <v>19</v>
      </c>
      <c r="B1001" t="str">
        <f>_xlfn.XLOOKUP(K1001,Contenido[Contenido],Contenido[id_contenido])</f>
        <v>19.01</v>
      </c>
      <c r="C1001" t="str">
        <f>_xlfn.XLOOKUP(L1001,Temas[Tema],Temas[id_Tema],FALSE)</f>
        <v>01.02.01</v>
      </c>
      <c r="E1001" t="str">
        <f t="shared" si="45"/>
        <v>19 Pesca</v>
      </c>
      <c r="F1001" t="str">
        <f t="shared" si="46"/>
        <v>19.01 Pesca Artesanal</v>
      </c>
      <c r="G1001" t="str">
        <f t="shared" si="47"/>
        <v>01.02.01 Algas</v>
      </c>
      <c r="J1001" t="s">
        <v>108</v>
      </c>
      <c r="K1001" t="s">
        <v>185</v>
      </c>
      <c r="L1001" t="s">
        <v>189</v>
      </c>
      <c r="M1001" t="s">
        <v>491</v>
      </c>
    </row>
    <row r="1002" spans="1:13" x14ac:dyDescent="0.3">
      <c r="A1002" t="str">
        <f>_xlfn.XLOOKUP(J1002,Sectores[Sector],Sectores[id_Sector],FALSE)</f>
        <v>19</v>
      </c>
      <c r="B1002" t="str">
        <f>_xlfn.XLOOKUP(K1002,Contenido[Contenido],Contenido[id_contenido])</f>
        <v>19.01</v>
      </c>
      <c r="C1002" t="str">
        <f>_xlfn.XLOOKUP(L1002,Temas[Tema],Temas[id_Tema],FALSE)</f>
        <v>01.02.01</v>
      </c>
      <c r="E1002" t="str">
        <f t="shared" si="45"/>
        <v>19 Pesca</v>
      </c>
      <c r="F1002" t="str">
        <f t="shared" si="46"/>
        <v>19.01 Pesca Artesanal</v>
      </c>
      <c r="G1002" t="str">
        <f t="shared" si="47"/>
        <v>01.02.01 Algas</v>
      </c>
      <c r="J1002" t="s">
        <v>108</v>
      </c>
      <c r="K1002" t="s">
        <v>185</v>
      </c>
      <c r="L1002" t="s">
        <v>189</v>
      </c>
      <c r="M1002" t="s">
        <v>500</v>
      </c>
    </row>
    <row r="1003" spans="1:13" x14ac:dyDescent="0.3">
      <c r="A1003" t="str">
        <f>_xlfn.XLOOKUP(J1003,Sectores[Sector],Sectores[id_Sector],FALSE)</f>
        <v>19</v>
      </c>
      <c r="B1003" t="str">
        <f>_xlfn.XLOOKUP(K1003,Contenido[Contenido],Contenido[id_contenido])</f>
        <v>19.01</v>
      </c>
      <c r="C1003" t="str">
        <f>_xlfn.XLOOKUP(L1003,Temas[Tema],Temas[id_Tema],FALSE)</f>
        <v>01.02.01</v>
      </c>
      <c r="E1003" t="str">
        <f t="shared" si="45"/>
        <v>19 Pesca</v>
      </c>
      <c r="F1003" t="str">
        <f t="shared" si="46"/>
        <v>19.01 Pesca Artesanal</v>
      </c>
      <c r="G1003" t="str">
        <f t="shared" si="47"/>
        <v>01.02.01 Algas</v>
      </c>
      <c r="J1003" t="s">
        <v>108</v>
      </c>
      <c r="K1003" t="s">
        <v>185</v>
      </c>
      <c r="L1003" t="s">
        <v>189</v>
      </c>
      <c r="M1003" t="s">
        <v>503</v>
      </c>
    </row>
    <row r="1004" spans="1:13" x14ac:dyDescent="0.3">
      <c r="A1004" t="str">
        <f>_xlfn.XLOOKUP(J1004,Sectores[Sector],Sectores[id_Sector],FALSE)</f>
        <v>19</v>
      </c>
      <c r="B1004" t="str">
        <f>_xlfn.XLOOKUP(K1004,Contenido[Contenido],Contenido[id_contenido])</f>
        <v>19.01</v>
      </c>
      <c r="C1004" t="str">
        <f>_xlfn.XLOOKUP(L1004,Temas[Tema],Temas[id_Tema],FALSE)</f>
        <v>01.02.01</v>
      </c>
      <c r="E1004" t="str">
        <f t="shared" si="45"/>
        <v>19 Pesca</v>
      </c>
      <c r="F1004" t="str">
        <f t="shared" si="46"/>
        <v>19.01 Pesca Artesanal</v>
      </c>
      <c r="G1004" t="str">
        <f t="shared" si="47"/>
        <v>01.02.01 Algas</v>
      </c>
      <c r="J1004" t="s">
        <v>108</v>
      </c>
      <c r="K1004" t="s">
        <v>185</v>
      </c>
      <c r="L1004" t="s">
        <v>189</v>
      </c>
      <c r="M1004" t="s">
        <v>508</v>
      </c>
    </row>
    <row r="1005" spans="1:13" x14ac:dyDescent="0.3">
      <c r="A1005" t="str">
        <f>_xlfn.XLOOKUP(J1005,Sectores[Sector],Sectores[id_Sector],FALSE)</f>
        <v>19</v>
      </c>
      <c r="B1005" t="str">
        <f>_xlfn.XLOOKUP(K1005,Contenido[Contenido],Contenido[id_contenido])</f>
        <v>19.01</v>
      </c>
      <c r="C1005" t="str">
        <f>_xlfn.XLOOKUP(L1005,Temas[Tema],Temas[id_Tema],FALSE)</f>
        <v>01.02.01</v>
      </c>
      <c r="E1005" t="str">
        <f t="shared" si="45"/>
        <v>19 Pesca</v>
      </c>
      <c r="F1005" t="str">
        <f t="shared" si="46"/>
        <v>19.01 Pesca Artesanal</v>
      </c>
      <c r="G1005" t="str">
        <f t="shared" si="47"/>
        <v>01.02.01 Algas</v>
      </c>
      <c r="J1005" t="s">
        <v>108</v>
      </c>
      <c r="K1005" t="s">
        <v>185</v>
      </c>
      <c r="L1005" t="s">
        <v>189</v>
      </c>
      <c r="M1005" t="s">
        <v>509</v>
      </c>
    </row>
    <row r="1006" spans="1:13" x14ac:dyDescent="0.3">
      <c r="A1006" t="str">
        <f>_xlfn.XLOOKUP(J1006,Sectores[Sector],Sectores[id_Sector],FALSE)</f>
        <v>19</v>
      </c>
      <c r="B1006" t="str">
        <f>_xlfn.XLOOKUP(K1006,Contenido[Contenido],Contenido[id_contenido])</f>
        <v>19.01</v>
      </c>
      <c r="C1006" t="str">
        <f>_xlfn.XLOOKUP(L1006,Temas[Tema],Temas[id_Tema],FALSE)</f>
        <v>01.02.01</v>
      </c>
      <c r="E1006" t="str">
        <f t="shared" si="45"/>
        <v>19 Pesca</v>
      </c>
      <c r="F1006" t="str">
        <f t="shared" si="46"/>
        <v>19.01 Pesca Artesanal</v>
      </c>
      <c r="G1006" t="str">
        <f t="shared" si="47"/>
        <v>01.02.01 Algas</v>
      </c>
      <c r="J1006" t="s">
        <v>108</v>
      </c>
      <c r="K1006" t="s">
        <v>185</v>
      </c>
      <c r="L1006" t="s">
        <v>189</v>
      </c>
      <c r="M1006" t="s">
        <v>516</v>
      </c>
    </row>
    <row r="1007" spans="1:13" x14ac:dyDescent="0.3">
      <c r="A1007" t="str">
        <f>_xlfn.XLOOKUP(J1007,Sectores[Sector],Sectores[id_Sector],FALSE)</f>
        <v>19</v>
      </c>
      <c r="B1007" t="str">
        <f>_xlfn.XLOOKUP(K1007,Contenido[Contenido],Contenido[id_contenido])</f>
        <v>19.01</v>
      </c>
      <c r="C1007" t="str">
        <f>_xlfn.XLOOKUP(L1007,Temas[Tema],Temas[id_Tema],FALSE)</f>
        <v>19.01.02</v>
      </c>
      <c r="E1007" t="str">
        <f t="shared" si="45"/>
        <v>19 Pesca</v>
      </c>
      <c r="F1007" t="str">
        <f t="shared" si="46"/>
        <v>19.01 Pesca Artesanal</v>
      </c>
      <c r="G1007" t="str">
        <f t="shared" si="47"/>
        <v>19.01.02 Crustáceos</v>
      </c>
      <c r="J1007" t="s">
        <v>108</v>
      </c>
      <c r="K1007" t="s">
        <v>185</v>
      </c>
      <c r="L1007" t="s">
        <v>193</v>
      </c>
      <c r="M1007" t="s">
        <v>495</v>
      </c>
    </row>
    <row r="1008" spans="1:13" x14ac:dyDescent="0.3">
      <c r="A1008" t="str">
        <f>_xlfn.XLOOKUP(J1008,Sectores[Sector],Sectores[id_Sector],FALSE)</f>
        <v>19</v>
      </c>
      <c r="B1008" t="str">
        <f>_xlfn.XLOOKUP(K1008,Contenido[Contenido],Contenido[id_contenido])</f>
        <v>19.01</v>
      </c>
      <c r="C1008" t="str">
        <f>_xlfn.XLOOKUP(L1008,Temas[Tema],Temas[id_Tema],FALSE)</f>
        <v>19.01.02</v>
      </c>
      <c r="E1008" t="str">
        <f t="shared" si="45"/>
        <v>19 Pesca</v>
      </c>
      <c r="F1008" t="str">
        <f t="shared" si="46"/>
        <v>19.01 Pesca Artesanal</v>
      </c>
      <c r="G1008" t="str">
        <f t="shared" si="47"/>
        <v>19.01.02 Crustáceos</v>
      </c>
      <c r="J1008" t="s">
        <v>108</v>
      </c>
      <c r="K1008" t="s">
        <v>185</v>
      </c>
      <c r="L1008" t="s">
        <v>193</v>
      </c>
      <c r="M1008" t="s">
        <v>496</v>
      </c>
    </row>
    <row r="1009" spans="1:13" x14ac:dyDescent="0.3">
      <c r="A1009" t="str">
        <f>_xlfn.XLOOKUP(J1009,Sectores[Sector],Sectores[id_Sector],FALSE)</f>
        <v>19</v>
      </c>
      <c r="B1009" t="str">
        <f>_xlfn.XLOOKUP(K1009,Contenido[Contenido],Contenido[id_contenido])</f>
        <v>19.01</v>
      </c>
      <c r="C1009" t="str">
        <f>_xlfn.XLOOKUP(L1009,Temas[Tema],Temas[id_Tema],FALSE)</f>
        <v>19.01.02</v>
      </c>
      <c r="E1009" t="str">
        <f t="shared" si="45"/>
        <v>19 Pesca</v>
      </c>
      <c r="F1009" t="str">
        <f t="shared" si="46"/>
        <v>19.01 Pesca Artesanal</v>
      </c>
      <c r="G1009" t="str">
        <f t="shared" si="47"/>
        <v>19.01.02 Crustáceos</v>
      </c>
      <c r="J1009" t="s">
        <v>108</v>
      </c>
      <c r="K1009" t="s">
        <v>185</v>
      </c>
      <c r="L1009" t="s">
        <v>193</v>
      </c>
      <c r="M1009" t="s">
        <v>501</v>
      </c>
    </row>
    <row r="1010" spans="1:13" x14ac:dyDescent="0.3">
      <c r="A1010" t="str">
        <f>_xlfn.XLOOKUP(J1010,Sectores[Sector],Sectores[id_Sector],FALSE)</f>
        <v>19</v>
      </c>
      <c r="B1010" t="str">
        <f>_xlfn.XLOOKUP(K1010,Contenido[Contenido],Contenido[id_contenido])</f>
        <v>19.01</v>
      </c>
      <c r="C1010" t="str">
        <f>_xlfn.XLOOKUP(L1010,Temas[Tema],Temas[id_Tema],FALSE)</f>
        <v>19.01.02</v>
      </c>
      <c r="E1010" t="str">
        <f t="shared" si="45"/>
        <v>19 Pesca</v>
      </c>
      <c r="F1010" t="str">
        <f t="shared" si="46"/>
        <v>19.01 Pesca Artesanal</v>
      </c>
      <c r="G1010" t="str">
        <f t="shared" si="47"/>
        <v>19.01.02 Crustáceos</v>
      </c>
      <c r="J1010" t="s">
        <v>108</v>
      </c>
      <c r="K1010" t="s">
        <v>185</v>
      </c>
      <c r="L1010" t="s">
        <v>193</v>
      </c>
      <c r="M1010" t="s">
        <v>504</v>
      </c>
    </row>
    <row r="1011" spans="1:13" x14ac:dyDescent="0.3">
      <c r="A1011" t="str">
        <f>_xlfn.XLOOKUP(J1011,Sectores[Sector],Sectores[id_Sector],FALSE)</f>
        <v>19</v>
      </c>
      <c r="B1011" t="str">
        <f>_xlfn.XLOOKUP(K1011,Contenido[Contenido],Contenido[id_contenido])</f>
        <v>19.01</v>
      </c>
      <c r="C1011" t="str">
        <f>_xlfn.XLOOKUP(L1011,Temas[Tema],Temas[id_Tema],FALSE)</f>
        <v>19.01.03</v>
      </c>
      <c r="E1011" t="str">
        <f t="shared" si="45"/>
        <v>19 Pesca</v>
      </c>
      <c r="F1011" t="str">
        <f t="shared" si="46"/>
        <v>19.01 Pesca Artesanal</v>
      </c>
      <c r="G1011" t="str">
        <f t="shared" si="47"/>
        <v>19.01.03 Equinodermos</v>
      </c>
      <c r="J1011" t="s">
        <v>108</v>
      </c>
      <c r="K1011" t="s">
        <v>185</v>
      </c>
      <c r="L1011" t="s">
        <v>195</v>
      </c>
      <c r="M1011" t="s">
        <v>502</v>
      </c>
    </row>
    <row r="1012" spans="1:13" x14ac:dyDescent="0.3">
      <c r="A1012" t="str">
        <f>_xlfn.XLOOKUP(J1012,Sectores[Sector],Sectores[id_Sector],FALSE)</f>
        <v>19</v>
      </c>
      <c r="B1012" t="str">
        <f>_xlfn.XLOOKUP(K1012,Contenido[Contenido],Contenido[id_contenido])</f>
        <v>19.01</v>
      </c>
      <c r="C1012" t="str">
        <f>_xlfn.XLOOKUP(L1012,Temas[Tema],Temas[id_Tema],FALSE)</f>
        <v>01.01.01</v>
      </c>
      <c r="E1012" t="str">
        <f t="shared" si="45"/>
        <v>19 Pesca</v>
      </c>
      <c r="F1012" t="str">
        <f t="shared" si="46"/>
        <v>19.01 Pesca Artesanal</v>
      </c>
      <c r="G1012" t="str">
        <f t="shared" si="47"/>
        <v>01.01.01 Moluscos</v>
      </c>
      <c r="J1012" t="s">
        <v>108</v>
      </c>
      <c r="K1012" t="s">
        <v>185</v>
      </c>
      <c r="L1012" t="s">
        <v>190</v>
      </c>
      <c r="M1012" t="s">
        <v>492</v>
      </c>
    </row>
    <row r="1013" spans="1:13" x14ac:dyDescent="0.3">
      <c r="A1013" t="str">
        <f>_xlfn.XLOOKUP(J1013,Sectores[Sector],Sectores[id_Sector],FALSE)</f>
        <v>19</v>
      </c>
      <c r="B1013" t="str">
        <f>_xlfn.XLOOKUP(K1013,Contenido[Contenido],Contenido[id_contenido])</f>
        <v>19.01</v>
      </c>
      <c r="C1013" t="str">
        <f>_xlfn.XLOOKUP(L1013,Temas[Tema],Temas[id_Tema],FALSE)</f>
        <v>01.01.01</v>
      </c>
      <c r="E1013" t="str">
        <f t="shared" si="45"/>
        <v>19 Pesca</v>
      </c>
      <c r="F1013" t="str">
        <f t="shared" si="46"/>
        <v>19.01 Pesca Artesanal</v>
      </c>
      <c r="G1013" t="str">
        <f t="shared" si="47"/>
        <v>01.01.01 Moluscos</v>
      </c>
      <c r="J1013" t="s">
        <v>108</v>
      </c>
      <c r="K1013" t="s">
        <v>185</v>
      </c>
      <c r="L1013" t="s">
        <v>190</v>
      </c>
      <c r="M1013" t="s">
        <v>497</v>
      </c>
    </row>
    <row r="1014" spans="1:13" x14ac:dyDescent="0.3">
      <c r="A1014" t="str">
        <f>_xlfn.XLOOKUP(J1014,Sectores[Sector],Sectores[id_Sector],FALSE)</f>
        <v>19</v>
      </c>
      <c r="B1014" t="str">
        <f>_xlfn.XLOOKUP(K1014,Contenido[Contenido],Contenido[id_contenido])</f>
        <v>19.01</v>
      </c>
      <c r="C1014" t="str">
        <f>_xlfn.XLOOKUP(L1014,Temas[Tema],Temas[id_Tema],FALSE)</f>
        <v>01.01.01</v>
      </c>
      <c r="E1014" t="str">
        <f t="shared" si="45"/>
        <v>19 Pesca</v>
      </c>
      <c r="F1014" t="str">
        <f t="shared" si="46"/>
        <v>19.01 Pesca Artesanal</v>
      </c>
      <c r="G1014" t="str">
        <f t="shared" si="47"/>
        <v>01.01.01 Moluscos</v>
      </c>
      <c r="J1014" t="s">
        <v>108</v>
      </c>
      <c r="K1014" t="s">
        <v>185</v>
      </c>
      <c r="L1014" t="s">
        <v>190</v>
      </c>
      <c r="M1014" t="s">
        <v>498</v>
      </c>
    </row>
    <row r="1015" spans="1:13" x14ac:dyDescent="0.3">
      <c r="A1015" t="str">
        <f>_xlfn.XLOOKUP(J1015,Sectores[Sector],Sectores[id_Sector],FALSE)</f>
        <v>19</v>
      </c>
      <c r="B1015" t="str">
        <f>_xlfn.XLOOKUP(K1015,Contenido[Contenido],Contenido[id_contenido])</f>
        <v>19.01</v>
      </c>
      <c r="C1015" t="str">
        <f>_xlfn.XLOOKUP(L1015,Temas[Tema],Temas[id_Tema],FALSE)</f>
        <v>01.01.01</v>
      </c>
      <c r="E1015" t="str">
        <f t="shared" si="45"/>
        <v>19 Pesca</v>
      </c>
      <c r="F1015" t="str">
        <f t="shared" si="46"/>
        <v>19.01 Pesca Artesanal</v>
      </c>
      <c r="G1015" t="str">
        <f t="shared" si="47"/>
        <v>01.01.01 Moluscos</v>
      </c>
      <c r="J1015" t="s">
        <v>108</v>
      </c>
      <c r="K1015" t="s">
        <v>185</v>
      </c>
      <c r="L1015" t="s">
        <v>190</v>
      </c>
      <c r="M1015" t="s">
        <v>499</v>
      </c>
    </row>
    <row r="1016" spans="1:13" x14ac:dyDescent="0.3">
      <c r="A1016" t="str">
        <f>_xlfn.XLOOKUP(J1016,Sectores[Sector],Sectores[id_Sector],FALSE)</f>
        <v>19</v>
      </c>
      <c r="B1016" t="str">
        <f>_xlfn.XLOOKUP(K1016,Contenido[Contenido],Contenido[id_contenido])</f>
        <v>19.01</v>
      </c>
      <c r="C1016" t="str">
        <f>_xlfn.XLOOKUP(L1016,Temas[Tema],Temas[id_Tema],FALSE)</f>
        <v>01.01.01</v>
      </c>
      <c r="E1016" t="str">
        <f t="shared" si="45"/>
        <v>19 Pesca</v>
      </c>
      <c r="F1016" t="str">
        <f t="shared" si="46"/>
        <v>19.01 Pesca Artesanal</v>
      </c>
      <c r="G1016" t="str">
        <f t="shared" si="47"/>
        <v>01.01.01 Moluscos</v>
      </c>
      <c r="J1016" t="s">
        <v>108</v>
      </c>
      <c r="K1016" t="s">
        <v>185</v>
      </c>
      <c r="L1016" t="s">
        <v>190</v>
      </c>
      <c r="M1016" t="s">
        <v>505</v>
      </c>
    </row>
    <row r="1017" spans="1:13" x14ac:dyDescent="0.3">
      <c r="A1017" t="str">
        <f>_xlfn.XLOOKUP(J1017,Sectores[Sector],Sectores[id_Sector],FALSE)</f>
        <v>19</v>
      </c>
      <c r="B1017" t="str">
        <f>_xlfn.XLOOKUP(K1017,Contenido[Contenido],Contenido[id_contenido])</f>
        <v>19.01</v>
      </c>
      <c r="C1017" t="str">
        <f>_xlfn.XLOOKUP(L1017,Temas[Tema],Temas[id_Tema],FALSE)</f>
        <v>01.01.01</v>
      </c>
      <c r="E1017" t="str">
        <f t="shared" si="45"/>
        <v>19 Pesca</v>
      </c>
      <c r="F1017" t="str">
        <f t="shared" si="46"/>
        <v>19.01 Pesca Artesanal</v>
      </c>
      <c r="G1017" t="str">
        <f t="shared" si="47"/>
        <v>01.01.01 Moluscos</v>
      </c>
      <c r="J1017" t="s">
        <v>108</v>
      </c>
      <c r="K1017" t="s">
        <v>185</v>
      </c>
      <c r="L1017" t="s">
        <v>190</v>
      </c>
      <c r="M1017" t="s">
        <v>506</v>
      </c>
    </row>
    <row r="1018" spans="1:13" x14ac:dyDescent="0.3">
      <c r="A1018" t="str">
        <f>_xlfn.XLOOKUP(J1018,Sectores[Sector],Sectores[id_Sector],FALSE)</f>
        <v>19</v>
      </c>
      <c r="B1018" t="str">
        <f>_xlfn.XLOOKUP(K1018,Contenido[Contenido],Contenido[id_contenido])</f>
        <v>19.01</v>
      </c>
      <c r="C1018" t="str">
        <f>_xlfn.XLOOKUP(L1018,Temas[Tema],Temas[id_Tema],FALSE)</f>
        <v>01.01.01</v>
      </c>
      <c r="E1018" t="str">
        <f t="shared" si="45"/>
        <v>19 Pesca</v>
      </c>
      <c r="F1018" t="str">
        <f t="shared" si="46"/>
        <v>19.01 Pesca Artesanal</v>
      </c>
      <c r="G1018" t="str">
        <f t="shared" si="47"/>
        <v>01.01.01 Moluscos</v>
      </c>
      <c r="J1018" t="s">
        <v>108</v>
      </c>
      <c r="K1018" t="s">
        <v>185</v>
      </c>
      <c r="L1018" t="s">
        <v>190</v>
      </c>
      <c r="M1018" t="s">
        <v>512</v>
      </c>
    </row>
    <row r="1019" spans="1:13" x14ac:dyDescent="0.3">
      <c r="A1019" t="str">
        <f>_xlfn.XLOOKUP(J1019,Sectores[Sector],Sectores[id_Sector],FALSE)</f>
        <v>19</v>
      </c>
      <c r="B1019" t="str">
        <f>_xlfn.XLOOKUP(K1019,Contenido[Contenido],Contenido[id_contenido])</f>
        <v>19.01</v>
      </c>
      <c r="C1019" t="str">
        <f>_xlfn.XLOOKUP(L1019,Temas[Tema],Temas[id_Tema],FALSE)</f>
        <v>07.02.29</v>
      </c>
      <c r="E1019" t="str">
        <f t="shared" si="45"/>
        <v>19 Pesca</v>
      </c>
      <c r="F1019" t="str">
        <f t="shared" si="46"/>
        <v>19.01 Pesca Artesanal</v>
      </c>
      <c r="G1019" t="str">
        <f t="shared" si="47"/>
        <v>07.02.29 Otros</v>
      </c>
      <c r="J1019" t="s">
        <v>108</v>
      </c>
      <c r="K1019" t="s">
        <v>185</v>
      </c>
      <c r="L1019" t="s">
        <v>194</v>
      </c>
      <c r="M1019" t="s">
        <v>513</v>
      </c>
    </row>
    <row r="1020" spans="1:13" x14ac:dyDescent="0.3">
      <c r="A1020" t="str">
        <f>_xlfn.XLOOKUP(J1020,Sectores[Sector],Sectores[id_Sector],FALSE)</f>
        <v>19</v>
      </c>
      <c r="B1020" t="str">
        <f>_xlfn.XLOOKUP(K1020,Contenido[Contenido],Contenido[id_contenido])</f>
        <v>19.01</v>
      </c>
      <c r="C1020" t="str">
        <f>_xlfn.XLOOKUP(L1020,Temas[Tema],Temas[id_Tema],FALSE)</f>
        <v>01.01.02</v>
      </c>
      <c r="E1020" t="str">
        <f t="shared" si="45"/>
        <v>19 Pesca</v>
      </c>
      <c r="F1020" t="str">
        <f t="shared" si="46"/>
        <v>19.01 Pesca Artesanal</v>
      </c>
      <c r="G1020" t="str">
        <f t="shared" si="47"/>
        <v>01.01.02 Peces</v>
      </c>
      <c r="J1020" t="s">
        <v>108</v>
      </c>
      <c r="K1020" t="s">
        <v>185</v>
      </c>
      <c r="L1020" t="s">
        <v>191</v>
      </c>
      <c r="M1020" t="s">
        <v>493</v>
      </c>
    </row>
    <row r="1021" spans="1:13" x14ac:dyDescent="0.3">
      <c r="A1021" t="str">
        <f>_xlfn.XLOOKUP(J1021,Sectores[Sector],Sectores[id_Sector],FALSE)</f>
        <v>19</v>
      </c>
      <c r="B1021" t="str">
        <f>_xlfn.XLOOKUP(K1021,Contenido[Contenido],Contenido[id_contenido])</f>
        <v>19.01</v>
      </c>
      <c r="C1021" t="str">
        <f>_xlfn.XLOOKUP(L1021,Temas[Tema],Temas[id_Tema],FALSE)</f>
        <v>01.01.02</v>
      </c>
      <c r="E1021" t="str">
        <f t="shared" si="45"/>
        <v>19 Pesca</v>
      </c>
      <c r="F1021" t="str">
        <f t="shared" si="46"/>
        <v>19.01 Pesca Artesanal</v>
      </c>
      <c r="G1021" t="str">
        <f t="shared" si="47"/>
        <v>01.01.02 Peces</v>
      </c>
      <c r="J1021" t="s">
        <v>108</v>
      </c>
      <c r="K1021" t="s">
        <v>185</v>
      </c>
      <c r="L1021" t="s">
        <v>191</v>
      </c>
      <c r="M1021" t="s">
        <v>494</v>
      </c>
    </row>
    <row r="1022" spans="1:13" x14ac:dyDescent="0.3">
      <c r="A1022" t="str">
        <f>_xlfn.XLOOKUP(J1022,Sectores[Sector],Sectores[id_Sector],FALSE)</f>
        <v>19</v>
      </c>
      <c r="B1022" t="str">
        <f>_xlfn.XLOOKUP(K1022,Contenido[Contenido],Contenido[id_contenido])</f>
        <v>19.01</v>
      </c>
      <c r="C1022" t="str">
        <f>_xlfn.XLOOKUP(L1022,Temas[Tema],Temas[id_Tema],FALSE)</f>
        <v>01.01.02</v>
      </c>
      <c r="E1022" t="str">
        <f t="shared" si="45"/>
        <v>19 Pesca</v>
      </c>
      <c r="F1022" t="str">
        <f t="shared" si="46"/>
        <v>19.01 Pesca Artesanal</v>
      </c>
      <c r="G1022" t="str">
        <f t="shared" si="47"/>
        <v>01.01.02 Peces</v>
      </c>
      <c r="J1022" t="s">
        <v>108</v>
      </c>
      <c r="K1022" t="s">
        <v>185</v>
      </c>
      <c r="L1022" t="s">
        <v>191</v>
      </c>
      <c r="M1022" t="s">
        <v>507</v>
      </c>
    </row>
    <row r="1023" spans="1:13" x14ac:dyDescent="0.3">
      <c r="A1023" t="str">
        <f>_xlfn.XLOOKUP(J1023,Sectores[Sector],Sectores[id_Sector],FALSE)</f>
        <v>19</v>
      </c>
      <c r="B1023" t="str">
        <f>_xlfn.XLOOKUP(K1023,Contenido[Contenido],Contenido[id_contenido])</f>
        <v>19.01</v>
      </c>
      <c r="C1023" t="str">
        <f>_xlfn.XLOOKUP(L1023,Temas[Tema],Temas[id_Tema],FALSE)</f>
        <v>01.01.02</v>
      </c>
      <c r="E1023" t="str">
        <f t="shared" si="45"/>
        <v>19 Pesca</v>
      </c>
      <c r="F1023" t="str">
        <f t="shared" si="46"/>
        <v>19.01 Pesca Artesanal</v>
      </c>
      <c r="G1023" t="str">
        <f t="shared" si="47"/>
        <v>01.01.02 Peces</v>
      </c>
      <c r="J1023" t="s">
        <v>108</v>
      </c>
      <c r="K1023" t="s">
        <v>185</v>
      </c>
      <c r="L1023" t="s">
        <v>191</v>
      </c>
      <c r="M1023" t="s">
        <v>510</v>
      </c>
    </row>
    <row r="1024" spans="1:13" x14ac:dyDescent="0.3">
      <c r="A1024" t="str">
        <f>_xlfn.XLOOKUP(J1024,Sectores[Sector],Sectores[id_Sector],FALSE)</f>
        <v>19</v>
      </c>
      <c r="B1024" t="str">
        <f>_xlfn.XLOOKUP(K1024,Contenido[Contenido],Contenido[id_contenido])</f>
        <v>19.01</v>
      </c>
      <c r="C1024" t="str">
        <f>_xlfn.XLOOKUP(L1024,Temas[Tema],Temas[id_Tema],FALSE)</f>
        <v>01.01.02</v>
      </c>
      <c r="E1024" t="str">
        <f t="shared" si="45"/>
        <v>19 Pesca</v>
      </c>
      <c r="F1024" t="str">
        <f t="shared" si="46"/>
        <v>19.01 Pesca Artesanal</v>
      </c>
      <c r="G1024" t="str">
        <f t="shared" si="47"/>
        <v>01.01.02 Peces</v>
      </c>
      <c r="J1024" t="s">
        <v>108</v>
      </c>
      <c r="K1024" t="s">
        <v>185</v>
      </c>
      <c r="L1024" t="s">
        <v>191</v>
      </c>
      <c r="M1024" t="s">
        <v>511</v>
      </c>
    </row>
    <row r="1025" spans="1:13" x14ac:dyDescent="0.3">
      <c r="A1025" t="str">
        <f>_xlfn.XLOOKUP(J1025,Sectores[Sector],Sectores[id_Sector],FALSE)</f>
        <v>19</v>
      </c>
      <c r="B1025" t="str">
        <f>_xlfn.XLOOKUP(K1025,Contenido[Contenido],Contenido[id_contenido])</f>
        <v>19.01</v>
      </c>
      <c r="C1025" t="str">
        <f>_xlfn.XLOOKUP(L1025,Temas[Tema],Temas[id_Tema],FALSE)</f>
        <v>01.01.02</v>
      </c>
      <c r="E1025" t="str">
        <f t="shared" si="45"/>
        <v>19 Pesca</v>
      </c>
      <c r="F1025" t="str">
        <f t="shared" si="46"/>
        <v>19.01 Pesca Artesanal</v>
      </c>
      <c r="G1025" t="str">
        <f t="shared" si="47"/>
        <v>01.01.02 Peces</v>
      </c>
      <c r="J1025" t="s">
        <v>108</v>
      </c>
      <c r="K1025" t="s">
        <v>185</v>
      </c>
      <c r="L1025" t="s">
        <v>191</v>
      </c>
      <c r="M1025" t="s">
        <v>514</v>
      </c>
    </row>
    <row r="1026" spans="1:13" x14ac:dyDescent="0.3">
      <c r="A1026" t="str">
        <f>_xlfn.XLOOKUP(J1026,Sectores[Sector],Sectores[id_Sector],FALSE)</f>
        <v>19</v>
      </c>
      <c r="B1026" t="str">
        <f>_xlfn.XLOOKUP(K1026,Contenido[Contenido],Contenido[id_contenido])</f>
        <v>19.01</v>
      </c>
      <c r="C1026" t="str">
        <f>_xlfn.XLOOKUP(L1026,Temas[Tema],Temas[id_Tema],FALSE)</f>
        <v>01.01.02</v>
      </c>
      <c r="E1026" t="str">
        <f t="shared" si="45"/>
        <v>19 Pesca</v>
      </c>
      <c r="F1026" t="str">
        <f t="shared" si="46"/>
        <v>19.01 Pesca Artesanal</v>
      </c>
      <c r="G1026" t="str">
        <f t="shared" si="47"/>
        <v>01.01.02 Peces</v>
      </c>
      <c r="J1026" t="s">
        <v>108</v>
      </c>
      <c r="K1026" t="s">
        <v>185</v>
      </c>
      <c r="L1026" t="s">
        <v>191</v>
      </c>
      <c r="M1026" t="s">
        <v>515</v>
      </c>
    </row>
    <row r="1027" spans="1:13" x14ac:dyDescent="0.3">
      <c r="A1027" t="str">
        <f>_xlfn.XLOOKUP(J1027,Sectores[Sector],Sectores[id_Sector],FALSE)</f>
        <v>19</v>
      </c>
      <c r="B1027" t="str">
        <f>_xlfn.XLOOKUP(K1027,Contenido[Contenido],Contenido[id_contenido])</f>
        <v>19.01</v>
      </c>
      <c r="C1027" t="str">
        <f>_xlfn.XLOOKUP(L1027,Temas[Tema],Temas[id_Tema],FALSE)</f>
        <v>01.01.02</v>
      </c>
      <c r="E1027" t="str">
        <f t="shared" si="45"/>
        <v>19 Pesca</v>
      </c>
      <c r="F1027" t="str">
        <f t="shared" si="46"/>
        <v>19.01 Pesca Artesanal</v>
      </c>
      <c r="G1027" t="str">
        <f t="shared" si="47"/>
        <v>01.01.02 Peces</v>
      </c>
      <c r="J1027" t="s">
        <v>108</v>
      </c>
      <c r="K1027" t="s">
        <v>185</v>
      </c>
      <c r="L1027" t="s">
        <v>191</v>
      </c>
      <c r="M1027" t="s">
        <v>517</v>
      </c>
    </row>
    <row r="1028" spans="1:13" x14ac:dyDescent="0.3">
      <c r="A1028" t="str">
        <f>_xlfn.XLOOKUP(J1028,Sectores[Sector],Sectores[id_Sector],FALSE)</f>
        <v>19</v>
      </c>
      <c r="B1028" t="str">
        <f>_xlfn.XLOOKUP(K1028,Contenido[Contenido],Contenido[id_contenido])</f>
        <v>19.01</v>
      </c>
      <c r="C1028" t="str">
        <f>_xlfn.XLOOKUP(L1028,Temas[Tema],Temas[id_Tema],FALSE)</f>
        <v>01.01.02</v>
      </c>
      <c r="E1028" t="str">
        <f t="shared" si="45"/>
        <v>19 Pesca</v>
      </c>
      <c r="F1028" t="str">
        <f t="shared" si="46"/>
        <v>19.01 Pesca Artesanal</v>
      </c>
      <c r="G1028" t="str">
        <f t="shared" si="47"/>
        <v>01.01.02 Peces</v>
      </c>
      <c r="J1028" t="s">
        <v>108</v>
      </c>
      <c r="K1028" t="s">
        <v>185</v>
      </c>
      <c r="L1028" t="s">
        <v>191</v>
      </c>
      <c r="M1028" t="s">
        <v>519</v>
      </c>
    </row>
    <row r="1029" spans="1:13" x14ac:dyDescent="0.3">
      <c r="A1029" t="str">
        <f>_xlfn.XLOOKUP(J1029,Sectores[Sector],Sectores[id_Sector],FALSE)</f>
        <v>19</v>
      </c>
      <c r="B1029" t="str">
        <f>_xlfn.XLOOKUP(K1029,Contenido[Contenido],Contenido[id_contenido])</f>
        <v>19.01</v>
      </c>
      <c r="C1029" t="str">
        <f>_xlfn.XLOOKUP(L1029,Temas[Tema],Temas[id_Tema],FALSE)</f>
        <v>01.01.02</v>
      </c>
      <c r="E1029" t="str">
        <f t="shared" ref="E1029:E1092" si="48">+A1029&amp;" "&amp;J1029</f>
        <v>19 Pesca</v>
      </c>
      <c r="F1029" t="str">
        <f t="shared" ref="F1029:F1092" si="49">+B1029&amp;" "&amp;K1029</f>
        <v>19.01 Pesca Artesanal</v>
      </c>
      <c r="G1029" t="str">
        <f t="shared" ref="G1029:G1092" si="50">+C1029&amp;" "&amp;L1029</f>
        <v>01.01.02 Peces</v>
      </c>
      <c r="J1029" t="s">
        <v>108</v>
      </c>
      <c r="K1029" t="s">
        <v>185</v>
      </c>
      <c r="L1029" t="s">
        <v>191</v>
      </c>
      <c r="M1029" t="s">
        <v>520</v>
      </c>
    </row>
    <row r="1030" spans="1:13" x14ac:dyDescent="0.3">
      <c r="A1030" t="str">
        <f>_xlfn.XLOOKUP(J1030,Sectores[Sector],Sectores[id_Sector],FALSE)</f>
        <v>19</v>
      </c>
      <c r="B1030" t="str">
        <f>_xlfn.XLOOKUP(K1030,Contenido[Contenido],Contenido[id_contenido])</f>
        <v>19.01</v>
      </c>
      <c r="C1030" t="str">
        <f>_xlfn.XLOOKUP(L1030,Temas[Tema],Temas[id_Tema],FALSE)</f>
        <v>01.01.02</v>
      </c>
      <c r="E1030" t="str">
        <f t="shared" si="48"/>
        <v>19 Pesca</v>
      </c>
      <c r="F1030" t="str">
        <f t="shared" si="49"/>
        <v>19.01 Pesca Artesanal</v>
      </c>
      <c r="G1030" t="str">
        <f t="shared" si="50"/>
        <v>01.01.02 Peces</v>
      </c>
      <c r="J1030" t="s">
        <v>108</v>
      </c>
      <c r="K1030" t="s">
        <v>185</v>
      </c>
      <c r="L1030" t="s">
        <v>191</v>
      </c>
      <c r="M1030" t="s">
        <v>521</v>
      </c>
    </row>
    <row r="1031" spans="1:13" x14ac:dyDescent="0.3">
      <c r="A1031" t="str">
        <f>_xlfn.XLOOKUP(J1031,Sectores[Sector],Sectores[id_Sector],FALSE)</f>
        <v>19</v>
      </c>
      <c r="B1031" t="str">
        <f>_xlfn.XLOOKUP(K1031,Contenido[Contenido],Contenido[id_contenido])</f>
        <v>19.01</v>
      </c>
      <c r="C1031" t="str">
        <f>_xlfn.XLOOKUP(L1031,Temas[Tema],Temas[id_Tema],FALSE)</f>
        <v>01.01.03</v>
      </c>
      <c r="E1031" t="str">
        <f t="shared" si="48"/>
        <v>19 Pesca</v>
      </c>
      <c r="F1031" t="str">
        <f t="shared" si="49"/>
        <v>19.01 Pesca Artesanal</v>
      </c>
      <c r="G1031" t="str">
        <f t="shared" si="50"/>
        <v>01.01.03 Resto</v>
      </c>
      <c r="J1031" t="s">
        <v>108</v>
      </c>
      <c r="K1031" t="s">
        <v>185</v>
      </c>
      <c r="L1031" t="s">
        <v>192</v>
      </c>
      <c r="M1031" t="s">
        <v>518</v>
      </c>
    </row>
    <row r="1032" spans="1:13" x14ac:dyDescent="0.3">
      <c r="A1032" t="str">
        <f>_xlfn.XLOOKUP(J1032,Sectores[Sector],Sectores[id_Sector],FALSE)</f>
        <v>19</v>
      </c>
      <c r="B1032" t="str">
        <f>_xlfn.XLOOKUP(K1032,Contenido[Contenido],Contenido[id_contenido])</f>
        <v>19.01</v>
      </c>
      <c r="C1032" t="str">
        <f>_xlfn.XLOOKUP(L1032,Temas[Tema],Temas[id_Tema],FALSE)</f>
        <v>06.01.03</v>
      </c>
      <c r="E1032" t="str">
        <f t="shared" si="48"/>
        <v>19 Pesca</v>
      </c>
      <c r="F1032" t="str">
        <f t="shared" si="49"/>
        <v>19.01 Pesca Artesanal</v>
      </c>
      <c r="G1032" t="str">
        <f t="shared" si="50"/>
        <v>06.01.03 Total</v>
      </c>
      <c r="J1032" t="s">
        <v>108</v>
      </c>
      <c r="K1032" t="s">
        <v>185</v>
      </c>
      <c r="L1032" t="s">
        <v>137</v>
      </c>
      <c r="M1032" t="s">
        <v>523</v>
      </c>
    </row>
    <row r="1033" spans="1:13" x14ac:dyDescent="0.3">
      <c r="A1033" t="str">
        <f>_xlfn.XLOOKUP(J1033,Sectores[Sector],Sectores[id_Sector],FALSE)</f>
        <v>19</v>
      </c>
      <c r="B1033" t="str">
        <f>_xlfn.XLOOKUP(K1033,Contenido[Contenido],Contenido[id_contenido])</f>
        <v>19.02</v>
      </c>
      <c r="C1033" t="str">
        <f>_xlfn.XLOOKUP(L1033,Temas[Tema],Temas[id_Tema],FALSE)</f>
        <v>19.01.02</v>
      </c>
      <c r="E1033" t="str">
        <f t="shared" si="48"/>
        <v>19 Pesca</v>
      </c>
      <c r="F1033" t="str">
        <f t="shared" si="49"/>
        <v>19.02 Pesca Industrial</v>
      </c>
      <c r="G1033" t="str">
        <f t="shared" si="50"/>
        <v>19.01.02 Crustáceos</v>
      </c>
      <c r="J1033" t="s">
        <v>108</v>
      </c>
      <c r="K1033" t="s">
        <v>186</v>
      </c>
      <c r="L1033" t="s">
        <v>193</v>
      </c>
      <c r="M1033" t="s">
        <v>501</v>
      </c>
    </row>
    <row r="1034" spans="1:13" x14ac:dyDescent="0.3">
      <c r="A1034" t="str">
        <f>_xlfn.XLOOKUP(J1034,Sectores[Sector],Sectores[id_Sector],FALSE)</f>
        <v>19</v>
      </c>
      <c r="B1034" t="str">
        <f>_xlfn.XLOOKUP(K1034,Contenido[Contenido],Contenido[id_contenido])</f>
        <v>19.02</v>
      </c>
      <c r="C1034" t="str">
        <f>_xlfn.XLOOKUP(L1034,Temas[Tema],Temas[id_Tema],FALSE)</f>
        <v>01.01.01</v>
      </c>
      <c r="E1034" t="str">
        <f t="shared" si="48"/>
        <v>19 Pesca</v>
      </c>
      <c r="F1034" t="str">
        <f t="shared" si="49"/>
        <v>19.02 Pesca Industrial</v>
      </c>
      <c r="G1034" t="str">
        <f t="shared" si="50"/>
        <v>01.01.01 Moluscos</v>
      </c>
      <c r="J1034" t="s">
        <v>108</v>
      </c>
      <c r="K1034" t="s">
        <v>186</v>
      </c>
      <c r="L1034" t="s">
        <v>190</v>
      </c>
      <c r="M1034" t="s">
        <v>505</v>
      </c>
    </row>
    <row r="1035" spans="1:13" x14ac:dyDescent="0.3">
      <c r="A1035" t="str">
        <f>_xlfn.XLOOKUP(J1035,Sectores[Sector],Sectores[id_Sector],FALSE)</f>
        <v>19</v>
      </c>
      <c r="B1035" t="str">
        <f>_xlfn.XLOOKUP(K1035,Contenido[Contenido],Contenido[id_contenido])</f>
        <v>19.02</v>
      </c>
      <c r="C1035" t="str">
        <f>_xlfn.XLOOKUP(L1035,Temas[Tema],Temas[id_Tema],FALSE)</f>
        <v>01.01.01</v>
      </c>
      <c r="E1035" t="str">
        <f t="shared" si="48"/>
        <v>19 Pesca</v>
      </c>
      <c r="F1035" t="str">
        <f t="shared" si="49"/>
        <v>19.02 Pesca Industrial</v>
      </c>
      <c r="G1035" t="str">
        <f t="shared" si="50"/>
        <v>01.01.01 Moluscos</v>
      </c>
      <c r="J1035" t="s">
        <v>108</v>
      </c>
      <c r="K1035" t="s">
        <v>186</v>
      </c>
      <c r="L1035" t="s">
        <v>190</v>
      </c>
      <c r="M1035" t="s">
        <v>512</v>
      </c>
    </row>
    <row r="1036" spans="1:13" x14ac:dyDescent="0.3">
      <c r="A1036" t="str">
        <f>_xlfn.XLOOKUP(J1036,Sectores[Sector],Sectores[id_Sector],FALSE)</f>
        <v>19</v>
      </c>
      <c r="B1036" t="str">
        <f>_xlfn.XLOOKUP(K1036,Contenido[Contenido],Contenido[id_contenido])</f>
        <v>19.02</v>
      </c>
      <c r="C1036" t="str">
        <f>_xlfn.XLOOKUP(L1036,Temas[Tema],Temas[id_Tema],FALSE)</f>
        <v>07.02.29</v>
      </c>
      <c r="E1036" t="str">
        <f t="shared" si="48"/>
        <v>19 Pesca</v>
      </c>
      <c r="F1036" t="str">
        <f t="shared" si="49"/>
        <v>19.02 Pesca Industrial</v>
      </c>
      <c r="G1036" t="str">
        <f t="shared" si="50"/>
        <v>07.02.29 Otros</v>
      </c>
      <c r="J1036" t="s">
        <v>108</v>
      </c>
      <c r="K1036" t="s">
        <v>186</v>
      </c>
      <c r="L1036" t="s">
        <v>194</v>
      </c>
      <c r="M1036" t="s">
        <v>513</v>
      </c>
    </row>
    <row r="1037" spans="1:13" x14ac:dyDescent="0.3">
      <c r="A1037" t="str">
        <f>_xlfn.XLOOKUP(J1037,Sectores[Sector],Sectores[id_Sector],FALSE)</f>
        <v>19</v>
      </c>
      <c r="B1037" t="str">
        <f>_xlfn.XLOOKUP(K1037,Contenido[Contenido],Contenido[id_contenido])</f>
        <v>19.02</v>
      </c>
      <c r="C1037" t="str">
        <f>_xlfn.XLOOKUP(L1037,Temas[Tema],Temas[id_Tema],FALSE)</f>
        <v>01.01.02</v>
      </c>
      <c r="E1037" t="str">
        <f t="shared" si="48"/>
        <v>19 Pesca</v>
      </c>
      <c r="F1037" t="str">
        <f t="shared" si="49"/>
        <v>19.02 Pesca Industrial</v>
      </c>
      <c r="G1037" t="str">
        <f t="shared" si="50"/>
        <v>01.01.02 Peces</v>
      </c>
      <c r="J1037" t="s">
        <v>108</v>
      </c>
      <c r="K1037" t="s">
        <v>186</v>
      </c>
      <c r="L1037" t="s">
        <v>191</v>
      </c>
      <c r="M1037" t="s">
        <v>493</v>
      </c>
    </row>
    <row r="1038" spans="1:13" x14ac:dyDescent="0.3">
      <c r="A1038" t="str">
        <f>_xlfn.XLOOKUP(J1038,Sectores[Sector],Sectores[id_Sector],FALSE)</f>
        <v>19</v>
      </c>
      <c r="B1038" t="str">
        <f>_xlfn.XLOOKUP(K1038,Contenido[Contenido],Contenido[id_contenido])</f>
        <v>19.02</v>
      </c>
      <c r="C1038" t="str">
        <f>_xlfn.XLOOKUP(L1038,Temas[Tema],Temas[id_Tema],FALSE)</f>
        <v>01.01.02</v>
      </c>
      <c r="E1038" t="str">
        <f t="shared" si="48"/>
        <v>19 Pesca</v>
      </c>
      <c r="F1038" t="str">
        <f t="shared" si="49"/>
        <v>19.02 Pesca Industrial</v>
      </c>
      <c r="G1038" t="str">
        <f t="shared" si="50"/>
        <v>01.01.02 Peces</v>
      </c>
      <c r="J1038" t="s">
        <v>108</v>
      </c>
      <c r="K1038" t="s">
        <v>186</v>
      </c>
      <c r="L1038" t="s">
        <v>191</v>
      </c>
      <c r="M1038" t="s">
        <v>494</v>
      </c>
    </row>
    <row r="1039" spans="1:13" x14ac:dyDescent="0.3">
      <c r="A1039" t="str">
        <f>_xlfn.XLOOKUP(J1039,Sectores[Sector],Sectores[id_Sector],FALSE)</f>
        <v>19</v>
      </c>
      <c r="B1039" t="str">
        <f>_xlfn.XLOOKUP(K1039,Contenido[Contenido],Contenido[id_contenido])</f>
        <v>19.02</v>
      </c>
      <c r="C1039" t="str">
        <f>_xlfn.XLOOKUP(L1039,Temas[Tema],Temas[id_Tema],FALSE)</f>
        <v>01.01.02</v>
      </c>
      <c r="E1039" t="str">
        <f t="shared" si="48"/>
        <v>19 Pesca</v>
      </c>
      <c r="F1039" t="str">
        <f t="shared" si="49"/>
        <v>19.02 Pesca Industrial</v>
      </c>
      <c r="G1039" t="str">
        <f t="shared" si="50"/>
        <v>01.01.02 Peces</v>
      </c>
      <c r="J1039" t="s">
        <v>108</v>
      </c>
      <c r="K1039" t="s">
        <v>186</v>
      </c>
      <c r="L1039" t="s">
        <v>191</v>
      </c>
      <c r="M1039" t="s">
        <v>541</v>
      </c>
    </row>
    <row r="1040" spans="1:13" x14ac:dyDescent="0.3">
      <c r="A1040" t="str">
        <f>_xlfn.XLOOKUP(J1040,Sectores[Sector],Sectores[id_Sector],FALSE)</f>
        <v>19</v>
      </c>
      <c r="B1040" t="str">
        <f>_xlfn.XLOOKUP(K1040,Contenido[Contenido],Contenido[id_contenido])</f>
        <v>19.02</v>
      </c>
      <c r="C1040" t="str">
        <f>_xlfn.XLOOKUP(L1040,Temas[Tema],Temas[id_Tema],FALSE)</f>
        <v>01.01.02</v>
      </c>
      <c r="E1040" t="str">
        <f t="shared" si="48"/>
        <v>19 Pesca</v>
      </c>
      <c r="F1040" t="str">
        <f t="shared" si="49"/>
        <v>19.02 Pesca Industrial</v>
      </c>
      <c r="G1040" t="str">
        <f t="shared" si="50"/>
        <v>01.01.02 Peces</v>
      </c>
      <c r="J1040" t="s">
        <v>108</v>
      </c>
      <c r="K1040" t="s">
        <v>186</v>
      </c>
      <c r="L1040" t="s">
        <v>191</v>
      </c>
      <c r="M1040" t="s">
        <v>507</v>
      </c>
    </row>
    <row r="1041" spans="1:13" x14ac:dyDescent="0.3">
      <c r="A1041" t="str">
        <f>_xlfn.XLOOKUP(J1041,Sectores[Sector],Sectores[id_Sector],FALSE)</f>
        <v>19</v>
      </c>
      <c r="B1041" t="str">
        <f>_xlfn.XLOOKUP(K1041,Contenido[Contenido],Contenido[id_contenido])</f>
        <v>19.02</v>
      </c>
      <c r="C1041" t="str">
        <f>_xlfn.XLOOKUP(L1041,Temas[Tema],Temas[id_Tema],FALSE)</f>
        <v>01.01.02</v>
      </c>
      <c r="E1041" t="str">
        <f t="shared" si="48"/>
        <v>19 Pesca</v>
      </c>
      <c r="F1041" t="str">
        <f t="shared" si="49"/>
        <v>19.02 Pesca Industrial</v>
      </c>
      <c r="G1041" t="str">
        <f t="shared" si="50"/>
        <v>01.01.02 Peces</v>
      </c>
      <c r="J1041" t="s">
        <v>108</v>
      </c>
      <c r="K1041" t="s">
        <v>186</v>
      </c>
      <c r="L1041" t="s">
        <v>191</v>
      </c>
      <c r="M1041" t="s">
        <v>511</v>
      </c>
    </row>
    <row r="1042" spans="1:13" x14ac:dyDescent="0.3">
      <c r="A1042" t="str">
        <f>_xlfn.XLOOKUP(J1042,Sectores[Sector],Sectores[id_Sector],FALSE)</f>
        <v>19</v>
      </c>
      <c r="B1042" t="str">
        <f>_xlfn.XLOOKUP(K1042,Contenido[Contenido],Contenido[id_contenido])</f>
        <v>19.02</v>
      </c>
      <c r="C1042" t="str">
        <f>_xlfn.XLOOKUP(L1042,Temas[Tema],Temas[id_Tema],FALSE)</f>
        <v>01.01.02</v>
      </c>
      <c r="E1042" t="str">
        <f t="shared" si="48"/>
        <v>19 Pesca</v>
      </c>
      <c r="F1042" t="str">
        <f t="shared" si="49"/>
        <v>19.02 Pesca Industrial</v>
      </c>
      <c r="G1042" t="str">
        <f t="shared" si="50"/>
        <v>01.01.02 Peces</v>
      </c>
      <c r="J1042" t="s">
        <v>108</v>
      </c>
      <c r="K1042" t="s">
        <v>186</v>
      </c>
      <c r="L1042" t="s">
        <v>191</v>
      </c>
      <c r="M1042" t="s">
        <v>542</v>
      </c>
    </row>
    <row r="1043" spans="1:13" x14ac:dyDescent="0.3">
      <c r="A1043" t="str">
        <f>_xlfn.XLOOKUP(J1043,Sectores[Sector],Sectores[id_Sector],FALSE)</f>
        <v>19</v>
      </c>
      <c r="B1043" t="str">
        <f>_xlfn.XLOOKUP(K1043,Contenido[Contenido],Contenido[id_contenido])</f>
        <v>19.02</v>
      </c>
      <c r="C1043" t="str">
        <f>_xlfn.XLOOKUP(L1043,Temas[Tema],Temas[id_Tema],FALSE)</f>
        <v>01.01.02</v>
      </c>
      <c r="E1043" t="str">
        <f t="shared" si="48"/>
        <v>19 Pesca</v>
      </c>
      <c r="F1043" t="str">
        <f t="shared" si="49"/>
        <v>19.02 Pesca Industrial</v>
      </c>
      <c r="G1043" t="str">
        <f t="shared" si="50"/>
        <v>01.01.02 Peces</v>
      </c>
      <c r="J1043" t="s">
        <v>108</v>
      </c>
      <c r="K1043" t="s">
        <v>186</v>
      </c>
      <c r="L1043" t="s">
        <v>191</v>
      </c>
      <c r="M1043" t="s">
        <v>543</v>
      </c>
    </row>
    <row r="1044" spans="1:13" x14ac:dyDescent="0.3">
      <c r="A1044" t="str">
        <f>_xlfn.XLOOKUP(J1044,Sectores[Sector],Sectores[id_Sector],FALSE)</f>
        <v>19</v>
      </c>
      <c r="B1044" t="str">
        <f>_xlfn.XLOOKUP(K1044,Contenido[Contenido],Contenido[id_contenido])</f>
        <v>19.02</v>
      </c>
      <c r="C1044" t="str">
        <f>_xlfn.XLOOKUP(L1044,Temas[Tema],Temas[id_Tema],FALSE)</f>
        <v>01.01.02</v>
      </c>
      <c r="E1044" t="str">
        <f t="shared" si="48"/>
        <v>19 Pesca</v>
      </c>
      <c r="F1044" t="str">
        <f t="shared" si="49"/>
        <v>19.02 Pesca Industrial</v>
      </c>
      <c r="G1044" t="str">
        <f t="shared" si="50"/>
        <v>01.01.02 Peces</v>
      </c>
      <c r="J1044" t="s">
        <v>108</v>
      </c>
      <c r="K1044" t="s">
        <v>186</v>
      </c>
      <c r="L1044" t="s">
        <v>191</v>
      </c>
      <c r="M1044" t="s">
        <v>515</v>
      </c>
    </row>
    <row r="1045" spans="1:13" x14ac:dyDescent="0.3">
      <c r="A1045" t="str">
        <f>_xlfn.XLOOKUP(J1045,Sectores[Sector],Sectores[id_Sector],FALSE)</f>
        <v>19</v>
      </c>
      <c r="B1045" t="str">
        <f>_xlfn.XLOOKUP(K1045,Contenido[Contenido],Contenido[id_contenido])</f>
        <v>19.02</v>
      </c>
      <c r="C1045" t="str">
        <f>_xlfn.XLOOKUP(L1045,Temas[Tema],Temas[id_Tema],FALSE)</f>
        <v>01.01.02</v>
      </c>
      <c r="E1045" t="str">
        <f t="shared" si="48"/>
        <v>19 Pesca</v>
      </c>
      <c r="F1045" t="str">
        <f t="shared" si="49"/>
        <v>19.02 Pesca Industrial</v>
      </c>
      <c r="G1045" t="str">
        <f t="shared" si="50"/>
        <v>01.01.02 Peces</v>
      </c>
      <c r="J1045" t="s">
        <v>108</v>
      </c>
      <c r="K1045" t="s">
        <v>186</v>
      </c>
      <c r="L1045" t="s">
        <v>191</v>
      </c>
      <c r="M1045" t="s">
        <v>517</v>
      </c>
    </row>
    <row r="1046" spans="1:13" x14ac:dyDescent="0.3">
      <c r="A1046" t="str">
        <f>_xlfn.XLOOKUP(J1046,Sectores[Sector],Sectores[id_Sector],FALSE)</f>
        <v>19</v>
      </c>
      <c r="B1046" t="str">
        <f>_xlfn.XLOOKUP(K1046,Contenido[Contenido],Contenido[id_contenido])</f>
        <v>19.02</v>
      </c>
      <c r="C1046" t="str">
        <f>_xlfn.XLOOKUP(L1046,Temas[Tema],Temas[id_Tema],FALSE)</f>
        <v>01.01.02</v>
      </c>
      <c r="E1046" t="str">
        <f t="shared" si="48"/>
        <v>19 Pesca</v>
      </c>
      <c r="F1046" t="str">
        <f t="shared" si="49"/>
        <v>19.02 Pesca Industrial</v>
      </c>
      <c r="G1046" t="str">
        <f t="shared" si="50"/>
        <v>01.01.02 Peces</v>
      </c>
      <c r="J1046" t="s">
        <v>108</v>
      </c>
      <c r="K1046" t="s">
        <v>186</v>
      </c>
      <c r="L1046" t="s">
        <v>191</v>
      </c>
      <c r="M1046" t="s">
        <v>520</v>
      </c>
    </row>
    <row r="1047" spans="1:13" x14ac:dyDescent="0.3">
      <c r="A1047" t="str">
        <f>_xlfn.XLOOKUP(J1047,Sectores[Sector],Sectores[id_Sector],FALSE)</f>
        <v>19</v>
      </c>
      <c r="B1047" t="str">
        <f>_xlfn.XLOOKUP(K1047,Contenido[Contenido],Contenido[id_contenido])</f>
        <v>19.02</v>
      </c>
      <c r="C1047" t="str">
        <f>_xlfn.XLOOKUP(L1047,Temas[Tema],Temas[id_Tema],FALSE)</f>
        <v>01.01.03</v>
      </c>
      <c r="E1047" t="str">
        <f t="shared" si="48"/>
        <v>19 Pesca</v>
      </c>
      <c r="F1047" t="str">
        <f t="shared" si="49"/>
        <v>19.02 Pesca Industrial</v>
      </c>
      <c r="G1047" t="str">
        <f t="shared" si="50"/>
        <v>01.01.03 Resto</v>
      </c>
      <c r="J1047" t="s">
        <v>108</v>
      </c>
      <c r="K1047" t="s">
        <v>186</v>
      </c>
      <c r="L1047" t="s">
        <v>192</v>
      </c>
      <c r="M1047" t="s">
        <v>518</v>
      </c>
    </row>
    <row r="1048" spans="1:13" x14ac:dyDescent="0.3">
      <c r="A1048" t="str">
        <f>_xlfn.XLOOKUP(J1048,Sectores[Sector],Sectores[id_Sector],FALSE)</f>
        <v>19</v>
      </c>
      <c r="B1048" t="str">
        <f>_xlfn.XLOOKUP(K1048,Contenido[Contenido],Contenido[id_contenido])</f>
        <v>19.02</v>
      </c>
      <c r="C1048" t="str">
        <f>_xlfn.XLOOKUP(L1048,Temas[Tema],Temas[id_Tema],FALSE)</f>
        <v>06.01.03</v>
      </c>
      <c r="E1048" t="str">
        <f t="shared" si="48"/>
        <v>19 Pesca</v>
      </c>
      <c r="F1048" t="str">
        <f t="shared" si="49"/>
        <v>19.02 Pesca Industrial</v>
      </c>
      <c r="G1048" t="str">
        <f t="shared" si="50"/>
        <v>06.01.03 Total</v>
      </c>
      <c r="J1048" t="s">
        <v>108</v>
      </c>
      <c r="K1048" t="s">
        <v>186</v>
      </c>
      <c r="L1048" t="s">
        <v>137</v>
      </c>
      <c r="M1048" t="s">
        <v>525</v>
      </c>
    </row>
    <row r="1049" spans="1:13" x14ac:dyDescent="0.3">
      <c r="A1049" t="str">
        <f>_xlfn.XLOOKUP(J1049,Sectores[Sector],Sectores[id_Sector],FALSE)</f>
        <v>20</v>
      </c>
      <c r="B1049" t="str">
        <f>_xlfn.XLOOKUP(K1049,Contenido[Contenido],Contenido[id_contenido])</f>
        <v>20.01</v>
      </c>
      <c r="C1049" t="str">
        <f>_xlfn.XLOOKUP(L1049,Temas[Tema],Temas[id_Tema],FALSE)</f>
        <v>20.01.01</v>
      </c>
      <c r="E1049" t="str">
        <f t="shared" si="48"/>
        <v>20 Política y Gobierno</v>
      </c>
      <c r="F1049" t="str">
        <f t="shared" si="49"/>
        <v>20.01 Programas Gubernamentales</v>
      </c>
      <c r="G1049" t="str">
        <f t="shared" si="50"/>
        <v>20.01.01 Ministerio de Agricultura</v>
      </c>
      <c r="J1049" t="s">
        <v>1329</v>
      </c>
      <c r="K1049" t="s">
        <v>1330</v>
      </c>
      <c r="L1049" t="s">
        <v>1353</v>
      </c>
      <c r="M1049" t="s">
        <v>1332</v>
      </c>
    </row>
    <row r="1050" spans="1:13" x14ac:dyDescent="0.3">
      <c r="A1050" t="str">
        <f>_xlfn.XLOOKUP(J1050,Sectores[Sector],Sectores[id_Sector],FALSE)</f>
        <v>20</v>
      </c>
      <c r="B1050" t="str">
        <f>_xlfn.XLOOKUP(K1050,Contenido[Contenido],Contenido[id_contenido])</f>
        <v>20.01</v>
      </c>
      <c r="C1050" t="str">
        <f>_xlfn.XLOOKUP(L1050,Temas[Tema],Temas[id_Tema],FALSE)</f>
        <v>20.01.01</v>
      </c>
      <c r="E1050" t="str">
        <f t="shared" si="48"/>
        <v>20 Política y Gobierno</v>
      </c>
      <c r="F1050" t="str">
        <f t="shared" si="49"/>
        <v>20.01 Programas Gubernamentales</v>
      </c>
      <c r="G1050" t="str">
        <f t="shared" si="50"/>
        <v>20.01.01 Ministerio de Agricultura</v>
      </c>
      <c r="J1050" t="s">
        <v>1329</v>
      </c>
      <c r="K1050" t="s">
        <v>1330</v>
      </c>
      <c r="L1050" t="s">
        <v>1353</v>
      </c>
      <c r="M1050" t="s">
        <v>1337</v>
      </c>
    </row>
    <row r="1051" spans="1:13" x14ac:dyDescent="0.3">
      <c r="A1051" t="str">
        <f>_xlfn.XLOOKUP(J1051,Sectores[Sector],Sectores[id_Sector],FALSE)</f>
        <v>20</v>
      </c>
      <c r="B1051" t="str">
        <f>_xlfn.XLOOKUP(K1051,Contenido[Contenido],Contenido[id_contenido])</f>
        <v>20.01</v>
      </c>
      <c r="C1051" t="str">
        <f>_xlfn.XLOOKUP(L1051,Temas[Tema],Temas[id_Tema],FALSE)</f>
        <v>20.01.01</v>
      </c>
      <c r="E1051" t="str">
        <f t="shared" si="48"/>
        <v>20 Política y Gobierno</v>
      </c>
      <c r="F1051" t="str">
        <f t="shared" si="49"/>
        <v>20.01 Programas Gubernamentales</v>
      </c>
      <c r="G1051" t="str">
        <f t="shared" si="50"/>
        <v>20.01.01 Ministerio de Agricultura</v>
      </c>
      <c r="J1051" t="s">
        <v>1329</v>
      </c>
      <c r="K1051" t="s">
        <v>1330</v>
      </c>
      <c r="L1051" t="s">
        <v>1353</v>
      </c>
      <c r="M1051" t="s">
        <v>140</v>
      </c>
    </row>
    <row r="1052" spans="1:13" x14ac:dyDescent="0.3">
      <c r="A1052" t="str">
        <f>_xlfn.XLOOKUP(J1052,Sectores[Sector],Sectores[id_Sector],FALSE)</f>
        <v>20</v>
      </c>
      <c r="B1052" t="str">
        <f>_xlfn.XLOOKUP(K1052,Contenido[Contenido],Contenido[id_contenido])</f>
        <v>20.01</v>
      </c>
      <c r="C1052" t="str">
        <f>_xlfn.XLOOKUP(L1052,Temas[Tema],Temas[id_Tema],FALSE)</f>
        <v>20.01.01</v>
      </c>
      <c r="E1052" t="str">
        <f t="shared" si="48"/>
        <v>20 Política y Gobierno</v>
      </c>
      <c r="F1052" t="str">
        <f t="shared" si="49"/>
        <v>20.01 Programas Gubernamentales</v>
      </c>
      <c r="G1052" t="str">
        <f t="shared" si="50"/>
        <v>20.01.01 Ministerio de Agricultura</v>
      </c>
      <c r="J1052" t="s">
        <v>1329</v>
      </c>
      <c r="K1052" t="s">
        <v>1330</v>
      </c>
      <c r="L1052" t="s">
        <v>1353</v>
      </c>
      <c r="M1052" t="s">
        <v>1340</v>
      </c>
    </row>
    <row r="1053" spans="1:13" x14ac:dyDescent="0.3">
      <c r="A1053" t="str">
        <f>_xlfn.XLOOKUP(J1053,Sectores[Sector],Sectores[id_Sector],FALSE)</f>
        <v>20</v>
      </c>
      <c r="B1053" t="str">
        <f>_xlfn.XLOOKUP(K1053,Contenido[Contenido],Contenido[id_contenido])</f>
        <v>20.01</v>
      </c>
      <c r="C1053" t="str">
        <f>_xlfn.XLOOKUP(L1053,Temas[Tema],Temas[id_Tema],FALSE)</f>
        <v>20.01.01</v>
      </c>
      <c r="E1053" t="str">
        <f t="shared" si="48"/>
        <v>20 Política y Gobierno</v>
      </c>
      <c r="F1053" t="str">
        <f t="shared" si="49"/>
        <v>20.01 Programas Gubernamentales</v>
      </c>
      <c r="G1053" t="str">
        <f t="shared" si="50"/>
        <v>20.01.01 Ministerio de Agricultura</v>
      </c>
      <c r="J1053" t="s">
        <v>1329</v>
      </c>
      <c r="K1053" t="s">
        <v>1330</v>
      </c>
      <c r="L1053" t="s">
        <v>1353</v>
      </c>
      <c r="M1053" t="s">
        <v>1342</v>
      </c>
    </row>
    <row r="1054" spans="1:13" x14ac:dyDescent="0.3">
      <c r="A1054" t="str">
        <f>_xlfn.XLOOKUP(J1054,Sectores[Sector],Sectores[id_Sector],FALSE)</f>
        <v>20</v>
      </c>
      <c r="B1054" t="str">
        <f>_xlfn.XLOOKUP(K1054,Contenido[Contenido],Contenido[id_contenido])</f>
        <v>20.01</v>
      </c>
      <c r="C1054" t="str">
        <f>_xlfn.XLOOKUP(L1054,Temas[Tema],Temas[id_Tema],FALSE)</f>
        <v>20.01.02</v>
      </c>
      <c r="E1054" t="str">
        <f t="shared" si="48"/>
        <v>20 Política y Gobierno</v>
      </c>
      <c r="F1054" t="str">
        <f t="shared" si="49"/>
        <v>20.01 Programas Gubernamentales</v>
      </c>
      <c r="G1054" t="str">
        <f t="shared" si="50"/>
        <v>20.01.02 Ministerio de Bienes Nacionales</v>
      </c>
      <c r="J1054" t="s">
        <v>1329</v>
      </c>
      <c r="K1054" t="s">
        <v>1330</v>
      </c>
      <c r="L1054" t="s">
        <v>1359</v>
      </c>
      <c r="M1054" t="s">
        <v>1337</v>
      </c>
    </row>
    <row r="1055" spans="1:13" x14ac:dyDescent="0.3">
      <c r="A1055" t="str">
        <f>_xlfn.XLOOKUP(J1055,Sectores[Sector],Sectores[id_Sector],FALSE)</f>
        <v>20</v>
      </c>
      <c r="B1055" t="str">
        <f>_xlfn.XLOOKUP(K1055,Contenido[Contenido],Contenido[id_contenido])</f>
        <v>20.01</v>
      </c>
      <c r="C1055" t="str">
        <f>_xlfn.XLOOKUP(L1055,Temas[Tema],Temas[id_Tema],FALSE)</f>
        <v>20.01.02</v>
      </c>
      <c r="E1055" t="str">
        <f t="shared" si="48"/>
        <v>20 Política y Gobierno</v>
      </c>
      <c r="F1055" t="str">
        <f t="shared" si="49"/>
        <v>20.01 Programas Gubernamentales</v>
      </c>
      <c r="G1055" t="str">
        <f t="shared" si="50"/>
        <v>20.01.02 Ministerio de Bienes Nacionales</v>
      </c>
      <c r="J1055" t="s">
        <v>1329</v>
      </c>
      <c r="K1055" t="s">
        <v>1330</v>
      </c>
      <c r="L1055" t="s">
        <v>1359</v>
      </c>
      <c r="M1055" t="s">
        <v>140</v>
      </c>
    </row>
    <row r="1056" spans="1:13" x14ac:dyDescent="0.3">
      <c r="A1056" t="str">
        <f>_xlfn.XLOOKUP(J1056,Sectores[Sector],Sectores[id_Sector],FALSE)</f>
        <v>20</v>
      </c>
      <c r="B1056" t="str">
        <f>_xlfn.XLOOKUP(K1056,Contenido[Contenido],Contenido[id_contenido])</f>
        <v>20.01</v>
      </c>
      <c r="C1056" t="str">
        <f>_xlfn.XLOOKUP(L1056,Temas[Tema],Temas[id_Tema],FALSE)</f>
        <v>20.01.02</v>
      </c>
      <c r="E1056" t="str">
        <f t="shared" si="48"/>
        <v>20 Política y Gobierno</v>
      </c>
      <c r="F1056" t="str">
        <f t="shared" si="49"/>
        <v>20.01 Programas Gubernamentales</v>
      </c>
      <c r="G1056" t="str">
        <f t="shared" si="50"/>
        <v>20.01.02 Ministerio de Bienes Nacionales</v>
      </c>
      <c r="J1056" t="s">
        <v>1329</v>
      </c>
      <c r="K1056" t="s">
        <v>1330</v>
      </c>
      <c r="L1056" t="s">
        <v>1359</v>
      </c>
      <c r="M1056" t="s">
        <v>1340</v>
      </c>
    </row>
    <row r="1057" spans="1:13" x14ac:dyDescent="0.3">
      <c r="A1057" t="str">
        <f>_xlfn.XLOOKUP(J1057,Sectores[Sector],Sectores[id_Sector],FALSE)</f>
        <v>20</v>
      </c>
      <c r="B1057" t="str">
        <f>_xlfn.XLOOKUP(K1057,Contenido[Contenido],Contenido[id_contenido])</f>
        <v>20.01</v>
      </c>
      <c r="C1057" t="str">
        <f>_xlfn.XLOOKUP(L1057,Temas[Tema],Temas[id_Tema],FALSE)</f>
        <v>20.01.02</v>
      </c>
      <c r="E1057" t="str">
        <f t="shared" si="48"/>
        <v>20 Política y Gobierno</v>
      </c>
      <c r="F1057" t="str">
        <f t="shared" si="49"/>
        <v>20.01 Programas Gubernamentales</v>
      </c>
      <c r="G1057" t="str">
        <f t="shared" si="50"/>
        <v>20.01.02 Ministerio de Bienes Nacionales</v>
      </c>
      <c r="J1057" t="s">
        <v>1329</v>
      </c>
      <c r="K1057" t="s">
        <v>1330</v>
      </c>
      <c r="L1057" t="s">
        <v>1359</v>
      </c>
      <c r="M1057" t="s">
        <v>1342</v>
      </c>
    </row>
    <row r="1058" spans="1:13" x14ac:dyDescent="0.3">
      <c r="A1058" t="str">
        <f>_xlfn.XLOOKUP(J1058,Sectores[Sector],Sectores[id_Sector],FALSE)</f>
        <v>20</v>
      </c>
      <c r="B1058" t="str">
        <f>_xlfn.XLOOKUP(K1058,Contenido[Contenido],Contenido[id_contenido])</f>
        <v>20.01</v>
      </c>
      <c r="C1058" t="str">
        <f>_xlfn.XLOOKUP(L1058,Temas[Tema],Temas[id_Tema],FALSE)</f>
        <v>20.01.03</v>
      </c>
      <c r="E1058" t="str">
        <f t="shared" si="48"/>
        <v>20 Política y Gobierno</v>
      </c>
      <c r="F1058" t="str">
        <f t="shared" si="49"/>
        <v>20.01 Programas Gubernamentales</v>
      </c>
      <c r="G1058" t="str">
        <f t="shared" si="50"/>
        <v>20.01.03 Ministerio de Defensa Nacional</v>
      </c>
      <c r="J1058" t="s">
        <v>1329</v>
      </c>
      <c r="K1058" t="s">
        <v>1330</v>
      </c>
      <c r="L1058" t="s">
        <v>1364</v>
      </c>
      <c r="M1058" t="s">
        <v>140</v>
      </c>
    </row>
    <row r="1059" spans="1:13" x14ac:dyDescent="0.3">
      <c r="A1059" t="str">
        <f>_xlfn.XLOOKUP(J1059,Sectores[Sector],Sectores[id_Sector],FALSE)</f>
        <v>20</v>
      </c>
      <c r="B1059" t="str">
        <f>_xlfn.XLOOKUP(K1059,Contenido[Contenido],Contenido[id_contenido])</f>
        <v>20.01</v>
      </c>
      <c r="C1059" t="str">
        <f>_xlfn.XLOOKUP(L1059,Temas[Tema],Temas[id_Tema],FALSE)</f>
        <v>20.01.03</v>
      </c>
      <c r="E1059" t="str">
        <f t="shared" si="48"/>
        <v>20 Política y Gobierno</v>
      </c>
      <c r="F1059" t="str">
        <f t="shared" si="49"/>
        <v>20.01 Programas Gubernamentales</v>
      </c>
      <c r="G1059" t="str">
        <f t="shared" si="50"/>
        <v>20.01.03 Ministerio de Defensa Nacional</v>
      </c>
      <c r="J1059" t="s">
        <v>1329</v>
      </c>
      <c r="K1059" t="s">
        <v>1330</v>
      </c>
      <c r="L1059" t="s">
        <v>1364</v>
      </c>
      <c r="M1059" t="s">
        <v>1340</v>
      </c>
    </row>
    <row r="1060" spans="1:13" x14ac:dyDescent="0.3">
      <c r="A1060" t="str">
        <f>_xlfn.XLOOKUP(J1060,Sectores[Sector],Sectores[id_Sector],FALSE)</f>
        <v>20</v>
      </c>
      <c r="B1060" t="str">
        <f>_xlfn.XLOOKUP(K1060,Contenido[Contenido],Contenido[id_contenido])</f>
        <v>20.01</v>
      </c>
      <c r="C1060" t="str">
        <f>_xlfn.XLOOKUP(L1060,Temas[Tema],Temas[id_Tema],FALSE)</f>
        <v>20.01.03</v>
      </c>
      <c r="E1060" t="str">
        <f t="shared" si="48"/>
        <v>20 Política y Gobierno</v>
      </c>
      <c r="F1060" t="str">
        <f t="shared" si="49"/>
        <v>20.01 Programas Gubernamentales</v>
      </c>
      <c r="G1060" t="str">
        <f t="shared" si="50"/>
        <v>20.01.03 Ministerio de Defensa Nacional</v>
      </c>
      <c r="J1060" t="s">
        <v>1329</v>
      </c>
      <c r="K1060" t="s">
        <v>1330</v>
      </c>
      <c r="L1060" t="s">
        <v>1364</v>
      </c>
      <c r="M1060" t="s">
        <v>1342</v>
      </c>
    </row>
    <row r="1061" spans="1:13" x14ac:dyDescent="0.3">
      <c r="A1061" t="str">
        <f>_xlfn.XLOOKUP(J1061,Sectores[Sector],Sectores[id_Sector],FALSE)</f>
        <v>20</v>
      </c>
      <c r="B1061" t="str">
        <f>_xlfn.XLOOKUP(K1061,Contenido[Contenido],Contenido[id_contenido])</f>
        <v>20.01</v>
      </c>
      <c r="C1061" t="str">
        <f>_xlfn.XLOOKUP(L1061,Temas[Tema],Temas[id_Tema],FALSE)</f>
        <v>20.01.04</v>
      </c>
      <c r="E1061" t="str">
        <f t="shared" si="48"/>
        <v>20 Política y Gobierno</v>
      </c>
      <c r="F1061" t="str">
        <f t="shared" si="49"/>
        <v>20.01 Programas Gubernamentales</v>
      </c>
      <c r="G1061" t="str">
        <f t="shared" si="50"/>
        <v>20.01.04 Ministerio de Desarrollo Social</v>
      </c>
      <c r="J1061" t="s">
        <v>1329</v>
      </c>
      <c r="K1061" t="s">
        <v>1330</v>
      </c>
      <c r="L1061" t="s">
        <v>1368</v>
      </c>
      <c r="M1061" t="s">
        <v>1332</v>
      </c>
    </row>
    <row r="1062" spans="1:13" x14ac:dyDescent="0.3">
      <c r="A1062" t="str">
        <f>_xlfn.XLOOKUP(J1062,Sectores[Sector],Sectores[id_Sector],FALSE)</f>
        <v>20</v>
      </c>
      <c r="B1062" t="str">
        <f>_xlfn.XLOOKUP(K1062,Contenido[Contenido],Contenido[id_contenido])</f>
        <v>20.01</v>
      </c>
      <c r="C1062" t="str">
        <f>_xlfn.XLOOKUP(L1062,Temas[Tema],Temas[id_Tema],FALSE)</f>
        <v>20.01.04</v>
      </c>
      <c r="E1062" t="str">
        <f t="shared" si="48"/>
        <v>20 Política y Gobierno</v>
      </c>
      <c r="F1062" t="str">
        <f t="shared" si="49"/>
        <v>20.01 Programas Gubernamentales</v>
      </c>
      <c r="G1062" t="str">
        <f t="shared" si="50"/>
        <v>20.01.04 Ministerio de Desarrollo Social</v>
      </c>
      <c r="J1062" t="s">
        <v>1329</v>
      </c>
      <c r="K1062" t="s">
        <v>1330</v>
      </c>
      <c r="L1062" t="s">
        <v>1368</v>
      </c>
      <c r="M1062" t="s">
        <v>1337</v>
      </c>
    </row>
    <row r="1063" spans="1:13" x14ac:dyDescent="0.3">
      <c r="A1063" t="str">
        <f>_xlfn.XLOOKUP(J1063,Sectores[Sector],Sectores[id_Sector],FALSE)</f>
        <v>20</v>
      </c>
      <c r="B1063" t="str">
        <f>_xlfn.XLOOKUP(K1063,Contenido[Contenido],Contenido[id_contenido])</f>
        <v>20.01</v>
      </c>
      <c r="C1063" t="str">
        <f>_xlfn.XLOOKUP(L1063,Temas[Tema],Temas[id_Tema],FALSE)</f>
        <v>20.01.04</v>
      </c>
      <c r="E1063" t="str">
        <f t="shared" si="48"/>
        <v>20 Política y Gobierno</v>
      </c>
      <c r="F1063" t="str">
        <f t="shared" si="49"/>
        <v>20.01 Programas Gubernamentales</v>
      </c>
      <c r="G1063" t="str">
        <f t="shared" si="50"/>
        <v>20.01.04 Ministerio de Desarrollo Social</v>
      </c>
      <c r="J1063" t="s">
        <v>1329</v>
      </c>
      <c r="K1063" t="s">
        <v>1330</v>
      </c>
      <c r="L1063" t="s">
        <v>1368</v>
      </c>
      <c r="M1063" t="s">
        <v>140</v>
      </c>
    </row>
    <row r="1064" spans="1:13" x14ac:dyDescent="0.3">
      <c r="A1064" t="str">
        <f>_xlfn.XLOOKUP(J1064,Sectores[Sector],Sectores[id_Sector],FALSE)</f>
        <v>20</v>
      </c>
      <c r="B1064" t="str">
        <f>_xlfn.XLOOKUP(K1064,Contenido[Contenido],Contenido[id_contenido])</f>
        <v>20.01</v>
      </c>
      <c r="C1064" t="str">
        <f>_xlfn.XLOOKUP(L1064,Temas[Tema],Temas[id_Tema],FALSE)</f>
        <v>20.01.04</v>
      </c>
      <c r="E1064" t="str">
        <f t="shared" si="48"/>
        <v>20 Política y Gobierno</v>
      </c>
      <c r="F1064" t="str">
        <f t="shared" si="49"/>
        <v>20.01 Programas Gubernamentales</v>
      </c>
      <c r="G1064" t="str">
        <f t="shared" si="50"/>
        <v>20.01.04 Ministerio de Desarrollo Social</v>
      </c>
      <c r="J1064" t="s">
        <v>1329</v>
      </c>
      <c r="K1064" t="s">
        <v>1330</v>
      </c>
      <c r="L1064" t="s">
        <v>1368</v>
      </c>
      <c r="M1064" t="s">
        <v>1340</v>
      </c>
    </row>
    <row r="1065" spans="1:13" x14ac:dyDescent="0.3">
      <c r="A1065" t="str">
        <f>_xlfn.XLOOKUP(J1065,Sectores[Sector],Sectores[id_Sector],FALSE)</f>
        <v>20</v>
      </c>
      <c r="B1065" t="str">
        <f>_xlfn.XLOOKUP(K1065,Contenido[Contenido],Contenido[id_contenido])</f>
        <v>20.01</v>
      </c>
      <c r="C1065" t="str">
        <f>_xlfn.XLOOKUP(L1065,Temas[Tema],Temas[id_Tema],FALSE)</f>
        <v>20.01.04</v>
      </c>
      <c r="E1065" t="str">
        <f t="shared" si="48"/>
        <v>20 Política y Gobierno</v>
      </c>
      <c r="F1065" t="str">
        <f t="shared" si="49"/>
        <v>20.01 Programas Gubernamentales</v>
      </c>
      <c r="G1065" t="str">
        <f t="shared" si="50"/>
        <v>20.01.04 Ministerio de Desarrollo Social</v>
      </c>
      <c r="J1065" t="s">
        <v>1329</v>
      </c>
      <c r="K1065" t="s">
        <v>1330</v>
      </c>
      <c r="L1065" t="s">
        <v>1368</v>
      </c>
      <c r="M1065" t="s">
        <v>1342</v>
      </c>
    </row>
    <row r="1066" spans="1:13" x14ac:dyDescent="0.3">
      <c r="A1066" t="str">
        <f>_xlfn.XLOOKUP(J1066,Sectores[Sector],Sectores[id_Sector],FALSE)</f>
        <v>20</v>
      </c>
      <c r="B1066" t="str">
        <f>_xlfn.XLOOKUP(K1066,Contenido[Contenido],Contenido[id_contenido])</f>
        <v>20.01</v>
      </c>
      <c r="C1066" t="str">
        <f>_xlfn.XLOOKUP(L1066,Temas[Tema],Temas[id_Tema],FALSE)</f>
        <v>20.01.05</v>
      </c>
      <c r="E1066" t="str">
        <f t="shared" si="48"/>
        <v>20 Política y Gobierno</v>
      </c>
      <c r="F1066" t="str">
        <f t="shared" si="49"/>
        <v>20.01 Programas Gubernamentales</v>
      </c>
      <c r="G1066" t="str">
        <f t="shared" si="50"/>
        <v>20.01.05 Ministerio de Economía, Fomento y Turismo</v>
      </c>
      <c r="J1066" t="s">
        <v>1329</v>
      </c>
      <c r="K1066" t="s">
        <v>1330</v>
      </c>
      <c r="L1066" t="s">
        <v>1374</v>
      </c>
      <c r="M1066" t="s">
        <v>1332</v>
      </c>
    </row>
    <row r="1067" spans="1:13" x14ac:dyDescent="0.3">
      <c r="A1067" t="str">
        <f>_xlfn.XLOOKUP(J1067,Sectores[Sector],Sectores[id_Sector],FALSE)</f>
        <v>20</v>
      </c>
      <c r="B1067" t="str">
        <f>_xlfn.XLOOKUP(K1067,Contenido[Contenido],Contenido[id_contenido])</f>
        <v>20.01</v>
      </c>
      <c r="C1067" t="str">
        <f>_xlfn.XLOOKUP(L1067,Temas[Tema],Temas[id_Tema],FALSE)</f>
        <v>20.01.05</v>
      </c>
      <c r="E1067" t="str">
        <f t="shared" si="48"/>
        <v>20 Política y Gobierno</v>
      </c>
      <c r="F1067" t="str">
        <f t="shared" si="49"/>
        <v>20.01 Programas Gubernamentales</v>
      </c>
      <c r="G1067" t="str">
        <f t="shared" si="50"/>
        <v>20.01.05 Ministerio de Economía, Fomento y Turismo</v>
      </c>
      <c r="J1067" t="s">
        <v>1329</v>
      </c>
      <c r="K1067" t="s">
        <v>1330</v>
      </c>
      <c r="L1067" t="s">
        <v>1374</v>
      </c>
      <c r="M1067" t="s">
        <v>1337</v>
      </c>
    </row>
    <row r="1068" spans="1:13" x14ac:dyDescent="0.3">
      <c r="A1068" t="str">
        <f>_xlfn.XLOOKUP(J1068,Sectores[Sector],Sectores[id_Sector],FALSE)</f>
        <v>20</v>
      </c>
      <c r="B1068" t="str">
        <f>_xlfn.XLOOKUP(K1068,Contenido[Contenido],Contenido[id_contenido])</f>
        <v>20.01</v>
      </c>
      <c r="C1068" t="str">
        <f>_xlfn.XLOOKUP(L1068,Temas[Tema],Temas[id_Tema],FALSE)</f>
        <v>20.01.05</v>
      </c>
      <c r="E1068" t="str">
        <f t="shared" si="48"/>
        <v>20 Política y Gobierno</v>
      </c>
      <c r="F1068" t="str">
        <f t="shared" si="49"/>
        <v>20.01 Programas Gubernamentales</v>
      </c>
      <c r="G1068" t="str">
        <f t="shared" si="50"/>
        <v>20.01.05 Ministerio de Economía, Fomento y Turismo</v>
      </c>
      <c r="J1068" t="s">
        <v>1329</v>
      </c>
      <c r="K1068" t="s">
        <v>1330</v>
      </c>
      <c r="L1068" t="s">
        <v>1374</v>
      </c>
      <c r="M1068" t="s">
        <v>140</v>
      </c>
    </row>
    <row r="1069" spans="1:13" x14ac:dyDescent="0.3">
      <c r="A1069" t="str">
        <f>_xlfn.XLOOKUP(J1069,Sectores[Sector],Sectores[id_Sector],FALSE)</f>
        <v>20</v>
      </c>
      <c r="B1069" t="str">
        <f>_xlfn.XLOOKUP(K1069,Contenido[Contenido],Contenido[id_contenido])</f>
        <v>20.01</v>
      </c>
      <c r="C1069" t="str">
        <f>_xlfn.XLOOKUP(L1069,Temas[Tema],Temas[id_Tema],FALSE)</f>
        <v>20.01.05</v>
      </c>
      <c r="E1069" t="str">
        <f t="shared" si="48"/>
        <v>20 Política y Gobierno</v>
      </c>
      <c r="F1069" t="str">
        <f t="shared" si="49"/>
        <v>20.01 Programas Gubernamentales</v>
      </c>
      <c r="G1069" t="str">
        <f t="shared" si="50"/>
        <v>20.01.05 Ministerio de Economía, Fomento y Turismo</v>
      </c>
      <c r="J1069" t="s">
        <v>1329</v>
      </c>
      <c r="K1069" t="s">
        <v>1330</v>
      </c>
      <c r="L1069" t="s">
        <v>1374</v>
      </c>
      <c r="M1069" t="s">
        <v>1340</v>
      </c>
    </row>
    <row r="1070" spans="1:13" x14ac:dyDescent="0.3">
      <c r="A1070" t="str">
        <f>_xlfn.XLOOKUP(J1070,Sectores[Sector],Sectores[id_Sector],FALSE)</f>
        <v>20</v>
      </c>
      <c r="B1070" t="str">
        <f>_xlfn.XLOOKUP(K1070,Contenido[Contenido],Contenido[id_contenido])</f>
        <v>20.01</v>
      </c>
      <c r="C1070" t="str">
        <f>_xlfn.XLOOKUP(L1070,Temas[Tema],Temas[id_Tema],FALSE)</f>
        <v>20.01.05</v>
      </c>
      <c r="E1070" t="str">
        <f t="shared" si="48"/>
        <v>20 Política y Gobierno</v>
      </c>
      <c r="F1070" t="str">
        <f t="shared" si="49"/>
        <v>20.01 Programas Gubernamentales</v>
      </c>
      <c r="G1070" t="str">
        <f t="shared" si="50"/>
        <v>20.01.05 Ministerio de Economía, Fomento y Turismo</v>
      </c>
      <c r="J1070" t="s">
        <v>1329</v>
      </c>
      <c r="K1070" t="s">
        <v>1330</v>
      </c>
      <c r="L1070" t="s">
        <v>1374</v>
      </c>
      <c r="M1070" t="s">
        <v>1342</v>
      </c>
    </row>
    <row r="1071" spans="1:13" x14ac:dyDescent="0.3">
      <c r="A1071" t="str">
        <f>_xlfn.XLOOKUP(J1071,Sectores[Sector],Sectores[id_Sector],FALSE)</f>
        <v>20</v>
      </c>
      <c r="B1071" t="str">
        <f>_xlfn.XLOOKUP(K1071,Contenido[Contenido],Contenido[id_contenido])</f>
        <v>20.01</v>
      </c>
      <c r="C1071" t="str">
        <f>_xlfn.XLOOKUP(L1071,Temas[Tema],Temas[id_Tema],FALSE)</f>
        <v>20.01.06</v>
      </c>
      <c r="E1071" t="str">
        <f t="shared" si="48"/>
        <v>20 Política y Gobierno</v>
      </c>
      <c r="F1071" t="str">
        <f t="shared" si="49"/>
        <v>20.01 Programas Gubernamentales</v>
      </c>
      <c r="G1071" t="str">
        <f t="shared" si="50"/>
        <v>20.01.06 Ministerio de Educación</v>
      </c>
      <c r="J1071" t="s">
        <v>1329</v>
      </c>
      <c r="K1071" t="s">
        <v>1330</v>
      </c>
      <c r="L1071" t="s">
        <v>1380</v>
      </c>
      <c r="M1071" t="s">
        <v>1332</v>
      </c>
    </row>
    <row r="1072" spans="1:13" x14ac:dyDescent="0.3">
      <c r="A1072" t="str">
        <f>_xlfn.XLOOKUP(J1072,Sectores[Sector],Sectores[id_Sector],FALSE)</f>
        <v>20</v>
      </c>
      <c r="B1072" t="str">
        <f>_xlfn.XLOOKUP(K1072,Contenido[Contenido],Contenido[id_contenido])</f>
        <v>20.01</v>
      </c>
      <c r="C1072" t="str">
        <f>_xlfn.XLOOKUP(L1072,Temas[Tema],Temas[id_Tema],FALSE)</f>
        <v>20.01.06</v>
      </c>
      <c r="E1072" t="str">
        <f t="shared" si="48"/>
        <v>20 Política y Gobierno</v>
      </c>
      <c r="F1072" t="str">
        <f t="shared" si="49"/>
        <v>20.01 Programas Gubernamentales</v>
      </c>
      <c r="G1072" t="str">
        <f t="shared" si="50"/>
        <v>20.01.06 Ministerio de Educación</v>
      </c>
      <c r="J1072" t="s">
        <v>1329</v>
      </c>
      <c r="K1072" t="s">
        <v>1330</v>
      </c>
      <c r="L1072" t="s">
        <v>1380</v>
      </c>
      <c r="M1072" t="s">
        <v>1337</v>
      </c>
    </row>
    <row r="1073" spans="1:13" x14ac:dyDescent="0.3">
      <c r="A1073" t="str">
        <f>_xlfn.XLOOKUP(J1073,Sectores[Sector],Sectores[id_Sector],FALSE)</f>
        <v>20</v>
      </c>
      <c r="B1073" t="str">
        <f>_xlfn.XLOOKUP(K1073,Contenido[Contenido],Contenido[id_contenido])</f>
        <v>20.01</v>
      </c>
      <c r="C1073" t="str">
        <f>_xlfn.XLOOKUP(L1073,Temas[Tema],Temas[id_Tema],FALSE)</f>
        <v>20.01.06</v>
      </c>
      <c r="E1073" t="str">
        <f t="shared" si="48"/>
        <v>20 Política y Gobierno</v>
      </c>
      <c r="F1073" t="str">
        <f t="shared" si="49"/>
        <v>20.01 Programas Gubernamentales</v>
      </c>
      <c r="G1073" t="str">
        <f t="shared" si="50"/>
        <v>20.01.06 Ministerio de Educación</v>
      </c>
      <c r="J1073" t="s">
        <v>1329</v>
      </c>
      <c r="K1073" t="s">
        <v>1330</v>
      </c>
      <c r="L1073" t="s">
        <v>1380</v>
      </c>
      <c r="M1073" t="s">
        <v>140</v>
      </c>
    </row>
    <row r="1074" spans="1:13" x14ac:dyDescent="0.3">
      <c r="A1074" t="str">
        <f>_xlfn.XLOOKUP(J1074,Sectores[Sector],Sectores[id_Sector],FALSE)</f>
        <v>20</v>
      </c>
      <c r="B1074" t="str">
        <f>_xlfn.XLOOKUP(K1074,Contenido[Contenido],Contenido[id_contenido])</f>
        <v>20.01</v>
      </c>
      <c r="C1074" t="str">
        <f>_xlfn.XLOOKUP(L1074,Temas[Tema],Temas[id_Tema],FALSE)</f>
        <v>20.01.06</v>
      </c>
      <c r="E1074" t="str">
        <f t="shared" si="48"/>
        <v>20 Política y Gobierno</v>
      </c>
      <c r="F1074" t="str">
        <f t="shared" si="49"/>
        <v>20.01 Programas Gubernamentales</v>
      </c>
      <c r="G1074" t="str">
        <f t="shared" si="50"/>
        <v>20.01.06 Ministerio de Educación</v>
      </c>
      <c r="J1074" t="s">
        <v>1329</v>
      </c>
      <c r="K1074" t="s">
        <v>1330</v>
      </c>
      <c r="L1074" t="s">
        <v>1380</v>
      </c>
      <c r="M1074" t="s">
        <v>1340</v>
      </c>
    </row>
    <row r="1075" spans="1:13" x14ac:dyDescent="0.3">
      <c r="A1075" t="str">
        <f>_xlfn.XLOOKUP(J1075,Sectores[Sector],Sectores[id_Sector],FALSE)</f>
        <v>20</v>
      </c>
      <c r="B1075" t="str">
        <f>_xlfn.XLOOKUP(K1075,Contenido[Contenido],Contenido[id_contenido])</f>
        <v>20.01</v>
      </c>
      <c r="C1075" t="str">
        <f>_xlfn.XLOOKUP(L1075,Temas[Tema],Temas[id_Tema],FALSE)</f>
        <v>20.01.06</v>
      </c>
      <c r="E1075" t="str">
        <f t="shared" si="48"/>
        <v>20 Política y Gobierno</v>
      </c>
      <c r="F1075" t="str">
        <f t="shared" si="49"/>
        <v>20.01 Programas Gubernamentales</v>
      </c>
      <c r="G1075" t="str">
        <f t="shared" si="50"/>
        <v>20.01.06 Ministerio de Educación</v>
      </c>
      <c r="J1075" t="s">
        <v>1329</v>
      </c>
      <c r="K1075" t="s">
        <v>1330</v>
      </c>
      <c r="L1075" t="s">
        <v>1380</v>
      </c>
      <c r="M1075" t="s">
        <v>1342</v>
      </c>
    </row>
    <row r="1076" spans="1:13" x14ac:dyDescent="0.3">
      <c r="A1076" t="str">
        <f>_xlfn.XLOOKUP(J1076,Sectores[Sector],Sectores[id_Sector],FALSE)</f>
        <v>20</v>
      </c>
      <c r="B1076" t="str">
        <f>_xlfn.XLOOKUP(K1076,Contenido[Contenido],Contenido[id_contenido])</f>
        <v>20.01</v>
      </c>
      <c r="C1076" t="str">
        <f>_xlfn.XLOOKUP(L1076,Temas[Tema],Temas[id_Tema],FALSE)</f>
        <v>20.01.07</v>
      </c>
      <c r="E1076" t="str">
        <f t="shared" si="48"/>
        <v>20 Política y Gobierno</v>
      </c>
      <c r="F1076" t="str">
        <f t="shared" si="49"/>
        <v>20.01 Programas Gubernamentales</v>
      </c>
      <c r="G1076" t="str">
        <f t="shared" si="50"/>
        <v>20.01.07 Ministerio de Energía</v>
      </c>
      <c r="J1076" t="s">
        <v>1329</v>
      </c>
      <c r="K1076" t="s">
        <v>1330</v>
      </c>
      <c r="L1076" t="s">
        <v>1386</v>
      </c>
      <c r="M1076" t="s">
        <v>1332</v>
      </c>
    </row>
    <row r="1077" spans="1:13" x14ac:dyDescent="0.3">
      <c r="A1077" t="str">
        <f>_xlfn.XLOOKUP(J1077,Sectores[Sector],Sectores[id_Sector],FALSE)</f>
        <v>20</v>
      </c>
      <c r="B1077" t="str">
        <f>_xlfn.XLOOKUP(K1077,Contenido[Contenido],Contenido[id_contenido])</f>
        <v>20.01</v>
      </c>
      <c r="C1077" t="str">
        <f>_xlfn.XLOOKUP(L1077,Temas[Tema],Temas[id_Tema],FALSE)</f>
        <v>20.01.07</v>
      </c>
      <c r="E1077" t="str">
        <f t="shared" si="48"/>
        <v>20 Política y Gobierno</v>
      </c>
      <c r="F1077" t="str">
        <f t="shared" si="49"/>
        <v>20.01 Programas Gubernamentales</v>
      </c>
      <c r="G1077" t="str">
        <f t="shared" si="50"/>
        <v>20.01.07 Ministerio de Energía</v>
      </c>
      <c r="J1077" t="s">
        <v>1329</v>
      </c>
      <c r="K1077" t="s">
        <v>1330</v>
      </c>
      <c r="L1077" t="s">
        <v>1386</v>
      </c>
      <c r="M1077" t="s">
        <v>1337</v>
      </c>
    </row>
    <row r="1078" spans="1:13" x14ac:dyDescent="0.3">
      <c r="A1078" t="str">
        <f>_xlfn.XLOOKUP(J1078,Sectores[Sector],Sectores[id_Sector],FALSE)</f>
        <v>20</v>
      </c>
      <c r="B1078" t="str">
        <f>_xlfn.XLOOKUP(K1078,Contenido[Contenido],Contenido[id_contenido])</f>
        <v>20.01</v>
      </c>
      <c r="C1078" t="str">
        <f>_xlfn.XLOOKUP(L1078,Temas[Tema],Temas[id_Tema],FALSE)</f>
        <v>20.01.07</v>
      </c>
      <c r="E1078" t="str">
        <f t="shared" si="48"/>
        <v>20 Política y Gobierno</v>
      </c>
      <c r="F1078" t="str">
        <f t="shared" si="49"/>
        <v>20.01 Programas Gubernamentales</v>
      </c>
      <c r="G1078" t="str">
        <f t="shared" si="50"/>
        <v>20.01.07 Ministerio de Energía</v>
      </c>
      <c r="J1078" t="s">
        <v>1329</v>
      </c>
      <c r="K1078" t="s">
        <v>1330</v>
      </c>
      <c r="L1078" t="s">
        <v>1386</v>
      </c>
      <c r="M1078" t="s">
        <v>1342</v>
      </c>
    </row>
    <row r="1079" spans="1:13" x14ac:dyDescent="0.3">
      <c r="A1079" t="str">
        <f>_xlfn.XLOOKUP(J1079,Sectores[Sector],Sectores[id_Sector],FALSE)</f>
        <v>20</v>
      </c>
      <c r="B1079" t="str">
        <f>_xlfn.XLOOKUP(K1079,Contenido[Contenido],Contenido[id_contenido])</f>
        <v>20.01</v>
      </c>
      <c r="C1079" t="str">
        <f>_xlfn.XLOOKUP(L1079,Temas[Tema],Temas[id_Tema],FALSE)</f>
        <v>20.01.08</v>
      </c>
      <c r="E1079" t="str">
        <f t="shared" si="48"/>
        <v>20 Política y Gobierno</v>
      </c>
      <c r="F1079" t="str">
        <f t="shared" si="49"/>
        <v>20.01 Programas Gubernamentales</v>
      </c>
      <c r="G1079" t="str">
        <f t="shared" si="50"/>
        <v>20.01.08 Ministerio de Hacienda</v>
      </c>
      <c r="J1079" t="s">
        <v>1329</v>
      </c>
      <c r="K1079" t="s">
        <v>1330</v>
      </c>
      <c r="L1079" t="s">
        <v>1390</v>
      </c>
      <c r="M1079" t="s">
        <v>1332</v>
      </c>
    </row>
    <row r="1080" spans="1:13" x14ac:dyDescent="0.3">
      <c r="A1080" t="str">
        <f>_xlfn.XLOOKUP(J1080,Sectores[Sector],Sectores[id_Sector],FALSE)</f>
        <v>20</v>
      </c>
      <c r="B1080" t="str">
        <f>_xlfn.XLOOKUP(K1080,Contenido[Contenido],Contenido[id_contenido])</f>
        <v>20.01</v>
      </c>
      <c r="C1080" t="str">
        <f>_xlfn.XLOOKUP(L1080,Temas[Tema],Temas[id_Tema],FALSE)</f>
        <v>20.01.08</v>
      </c>
      <c r="E1080" t="str">
        <f t="shared" si="48"/>
        <v>20 Política y Gobierno</v>
      </c>
      <c r="F1080" t="str">
        <f t="shared" si="49"/>
        <v>20.01 Programas Gubernamentales</v>
      </c>
      <c r="G1080" t="str">
        <f t="shared" si="50"/>
        <v>20.01.08 Ministerio de Hacienda</v>
      </c>
      <c r="J1080" t="s">
        <v>1329</v>
      </c>
      <c r="K1080" t="s">
        <v>1330</v>
      </c>
      <c r="L1080" t="s">
        <v>1390</v>
      </c>
      <c r="M1080" t="s">
        <v>1337</v>
      </c>
    </row>
    <row r="1081" spans="1:13" x14ac:dyDescent="0.3">
      <c r="A1081" t="str">
        <f>_xlfn.XLOOKUP(J1081,Sectores[Sector],Sectores[id_Sector],FALSE)</f>
        <v>20</v>
      </c>
      <c r="B1081" t="str">
        <f>_xlfn.XLOOKUP(K1081,Contenido[Contenido],Contenido[id_contenido])</f>
        <v>20.01</v>
      </c>
      <c r="C1081" t="str">
        <f>_xlfn.XLOOKUP(L1081,Temas[Tema],Temas[id_Tema],FALSE)</f>
        <v>20.01.08</v>
      </c>
      <c r="E1081" t="str">
        <f t="shared" si="48"/>
        <v>20 Política y Gobierno</v>
      </c>
      <c r="F1081" t="str">
        <f t="shared" si="49"/>
        <v>20.01 Programas Gubernamentales</v>
      </c>
      <c r="G1081" t="str">
        <f t="shared" si="50"/>
        <v>20.01.08 Ministerio de Hacienda</v>
      </c>
      <c r="J1081" t="s">
        <v>1329</v>
      </c>
      <c r="K1081" t="s">
        <v>1330</v>
      </c>
      <c r="L1081" t="s">
        <v>1390</v>
      </c>
      <c r="M1081" t="s">
        <v>140</v>
      </c>
    </row>
    <row r="1082" spans="1:13" x14ac:dyDescent="0.3">
      <c r="A1082" t="str">
        <f>_xlfn.XLOOKUP(J1082,Sectores[Sector],Sectores[id_Sector],FALSE)</f>
        <v>20</v>
      </c>
      <c r="B1082" t="str">
        <f>_xlfn.XLOOKUP(K1082,Contenido[Contenido],Contenido[id_contenido])</f>
        <v>20.01</v>
      </c>
      <c r="C1082" t="str">
        <f>_xlfn.XLOOKUP(L1082,Temas[Tema],Temas[id_Tema],FALSE)</f>
        <v>20.01.08</v>
      </c>
      <c r="E1082" t="str">
        <f t="shared" si="48"/>
        <v>20 Política y Gobierno</v>
      </c>
      <c r="F1082" t="str">
        <f t="shared" si="49"/>
        <v>20.01 Programas Gubernamentales</v>
      </c>
      <c r="G1082" t="str">
        <f t="shared" si="50"/>
        <v>20.01.08 Ministerio de Hacienda</v>
      </c>
      <c r="J1082" t="s">
        <v>1329</v>
      </c>
      <c r="K1082" t="s">
        <v>1330</v>
      </c>
      <c r="L1082" t="s">
        <v>1390</v>
      </c>
      <c r="M1082" t="s">
        <v>1340</v>
      </c>
    </row>
    <row r="1083" spans="1:13" x14ac:dyDescent="0.3">
      <c r="A1083" t="str">
        <f>_xlfn.XLOOKUP(J1083,Sectores[Sector],Sectores[id_Sector],FALSE)</f>
        <v>20</v>
      </c>
      <c r="B1083" t="str">
        <f>_xlfn.XLOOKUP(K1083,Contenido[Contenido],Contenido[id_contenido])</f>
        <v>20.01</v>
      </c>
      <c r="C1083" t="str">
        <f>_xlfn.XLOOKUP(L1083,Temas[Tema],Temas[id_Tema],FALSE)</f>
        <v>20.01.08</v>
      </c>
      <c r="E1083" t="str">
        <f t="shared" si="48"/>
        <v>20 Política y Gobierno</v>
      </c>
      <c r="F1083" t="str">
        <f t="shared" si="49"/>
        <v>20.01 Programas Gubernamentales</v>
      </c>
      <c r="G1083" t="str">
        <f t="shared" si="50"/>
        <v>20.01.08 Ministerio de Hacienda</v>
      </c>
      <c r="J1083" t="s">
        <v>1329</v>
      </c>
      <c r="K1083" t="s">
        <v>1330</v>
      </c>
      <c r="L1083" t="s">
        <v>1390</v>
      </c>
      <c r="M1083" t="s">
        <v>1342</v>
      </c>
    </row>
    <row r="1084" spans="1:13" x14ac:dyDescent="0.3">
      <c r="A1084" t="str">
        <f>_xlfn.XLOOKUP(J1084,Sectores[Sector],Sectores[id_Sector],FALSE)</f>
        <v>20</v>
      </c>
      <c r="B1084" t="str">
        <f>_xlfn.XLOOKUP(K1084,Contenido[Contenido],Contenido[id_contenido])</f>
        <v>20.01</v>
      </c>
      <c r="C1084" t="str">
        <f>_xlfn.XLOOKUP(L1084,Temas[Tema],Temas[id_Tema],FALSE)</f>
        <v>20.01.09</v>
      </c>
      <c r="E1084" t="str">
        <f t="shared" si="48"/>
        <v>20 Política y Gobierno</v>
      </c>
      <c r="F1084" t="str">
        <f t="shared" si="49"/>
        <v>20.01 Programas Gubernamentales</v>
      </c>
      <c r="G1084" t="str">
        <f t="shared" si="50"/>
        <v>20.01.09 Ministerio de Justicia y Derechos Humanos</v>
      </c>
      <c r="J1084" t="s">
        <v>1329</v>
      </c>
      <c r="K1084" t="s">
        <v>1330</v>
      </c>
      <c r="L1084" t="s">
        <v>1396</v>
      </c>
      <c r="M1084" t="s">
        <v>1332</v>
      </c>
    </row>
    <row r="1085" spans="1:13" x14ac:dyDescent="0.3">
      <c r="A1085" t="str">
        <f>_xlfn.XLOOKUP(J1085,Sectores[Sector],Sectores[id_Sector],FALSE)</f>
        <v>20</v>
      </c>
      <c r="B1085" t="str">
        <f>_xlfn.XLOOKUP(K1085,Contenido[Contenido],Contenido[id_contenido])</f>
        <v>20.01</v>
      </c>
      <c r="C1085" t="str">
        <f>_xlfn.XLOOKUP(L1085,Temas[Tema],Temas[id_Tema],FALSE)</f>
        <v>20.01.09</v>
      </c>
      <c r="E1085" t="str">
        <f t="shared" si="48"/>
        <v>20 Política y Gobierno</v>
      </c>
      <c r="F1085" t="str">
        <f t="shared" si="49"/>
        <v>20.01 Programas Gubernamentales</v>
      </c>
      <c r="G1085" t="str">
        <f t="shared" si="50"/>
        <v>20.01.09 Ministerio de Justicia y Derechos Humanos</v>
      </c>
      <c r="J1085" t="s">
        <v>1329</v>
      </c>
      <c r="K1085" t="s">
        <v>1330</v>
      </c>
      <c r="L1085" t="s">
        <v>1396</v>
      </c>
      <c r="M1085" t="s">
        <v>1337</v>
      </c>
    </row>
    <row r="1086" spans="1:13" x14ac:dyDescent="0.3">
      <c r="A1086" t="str">
        <f>_xlfn.XLOOKUP(J1086,Sectores[Sector],Sectores[id_Sector],FALSE)</f>
        <v>20</v>
      </c>
      <c r="B1086" t="str">
        <f>_xlfn.XLOOKUP(K1086,Contenido[Contenido],Contenido[id_contenido])</f>
        <v>20.01</v>
      </c>
      <c r="C1086" t="str">
        <f>_xlfn.XLOOKUP(L1086,Temas[Tema],Temas[id_Tema],FALSE)</f>
        <v>20.01.09</v>
      </c>
      <c r="E1086" t="str">
        <f t="shared" si="48"/>
        <v>20 Política y Gobierno</v>
      </c>
      <c r="F1086" t="str">
        <f t="shared" si="49"/>
        <v>20.01 Programas Gubernamentales</v>
      </c>
      <c r="G1086" t="str">
        <f t="shared" si="50"/>
        <v>20.01.09 Ministerio de Justicia y Derechos Humanos</v>
      </c>
      <c r="J1086" t="s">
        <v>1329</v>
      </c>
      <c r="K1086" t="s">
        <v>1330</v>
      </c>
      <c r="L1086" t="s">
        <v>1396</v>
      </c>
      <c r="M1086" t="s">
        <v>140</v>
      </c>
    </row>
    <row r="1087" spans="1:13" x14ac:dyDescent="0.3">
      <c r="A1087" t="str">
        <f>_xlfn.XLOOKUP(J1087,Sectores[Sector],Sectores[id_Sector],FALSE)</f>
        <v>20</v>
      </c>
      <c r="B1087" t="str">
        <f>_xlfn.XLOOKUP(K1087,Contenido[Contenido],Contenido[id_contenido])</f>
        <v>20.01</v>
      </c>
      <c r="C1087" t="str">
        <f>_xlfn.XLOOKUP(L1087,Temas[Tema],Temas[id_Tema],FALSE)</f>
        <v>20.01.09</v>
      </c>
      <c r="E1087" t="str">
        <f t="shared" si="48"/>
        <v>20 Política y Gobierno</v>
      </c>
      <c r="F1087" t="str">
        <f t="shared" si="49"/>
        <v>20.01 Programas Gubernamentales</v>
      </c>
      <c r="G1087" t="str">
        <f t="shared" si="50"/>
        <v>20.01.09 Ministerio de Justicia y Derechos Humanos</v>
      </c>
      <c r="J1087" t="s">
        <v>1329</v>
      </c>
      <c r="K1087" t="s">
        <v>1330</v>
      </c>
      <c r="L1087" t="s">
        <v>1396</v>
      </c>
      <c r="M1087" t="s">
        <v>1340</v>
      </c>
    </row>
    <row r="1088" spans="1:13" x14ac:dyDescent="0.3">
      <c r="A1088" t="str">
        <f>_xlfn.XLOOKUP(J1088,Sectores[Sector],Sectores[id_Sector],FALSE)</f>
        <v>20</v>
      </c>
      <c r="B1088" t="str">
        <f>_xlfn.XLOOKUP(K1088,Contenido[Contenido],Contenido[id_contenido])</f>
        <v>20.01</v>
      </c>
      <c r="C1088" t="str">
        <f>_xlfn.XLOOKUP(L1088,Temas[Tema],Temas[id_Tema],FALSE)</f>
        <v>20.01.09</v>
      </c>
      <c r="E1088" t="str">
        <f t="shared" si="48"/>
        <v>20 Política y Gobierno</v>
      </c>
      <c r="F1088" t="str">
        <f t="shared" si="49"/>
        <v>20.01 Programas Gubernamentales</v>
      </c>
      <c r="G1088" t="str">
        <f t="shared" si="50"/>
        <v>20.01.09 Ministerio de Justicia y Derechos Humanos</v>
      </c>
      <c r="J1088" t="s">
        <v>1329</v>
      </c>
      <c r="K1088" t="s">
        <v>1330</v>
      </c>
      <c r="L1088" t="s">
        <v>1396</v>
      </c>
      <c r="M1088" t="s">
        <v>1342</v>
      </c>
    </row>
    <row r="1089" spans="1:13" x14ac:dyDescent="0.3">
      <c r="A1089" t="str">
        <f>_xlfn.XLOOKUP(J1089,Sectores[Sector],Sectores[id_Sector],FALSE)</f>
        <v>20</v>
      </c>
      <c r="B1089" t="str">
        <f>_xlfn.XLOOKUP(K1089,Contenido[Contenido],Contenido[id_contenido])</f>
        <v>20.01</v>
      </c>
      <c r="C1089" t="str">
        <f>_xlfn.XLOOKUP(L1089,Temas[Tema],Temas[id_Tema],FALSE)</f>
        <v>20.01.10</v>
      </c>
      <c r="E1089" t="str">
        <f t="shared" si="48"/>
        <v>20 Política y Gobierno</v>
      </c>
      <c r="F1089" t="str">
        <f t="shared" si="49"/>
        <v>20.01 Programas Gubernamentales</v>
      </c>
      <c r="G1089" t="str">
        <f t="shared" si="50"/>
        <v>20.01.10 Ministerio de la Mujer y la Equidad de Género</v>
      </c>
      <c r="J1089" t="s">
        <v>1329</v>
      </c>
      <c r="K1089" t="s">
        <v>1330</v>
      </c>
      <c r="L1089" t="s">
        <v>1435</v>
      </c>
      <c r="M1089" t="s">
        <v>1337</v>
      </c>
    </row>
    <row r="1090" spans="1:13" x14ac:dyDescent="0.3">
      <c r="A1090" t="str">
        <f>_xlfn.XLOOKUP(J1090,Sectores[Sector],Sectores[id_Sector],FALSE)</f>
        <v>20</v>
      </c>
      <c r="B1090" t="str">
        <f>_xlfn.XLOOKUP(K1090,Contenido[Contenido],Contenido[id_contenido])</f>
        <v>20.01</v>
      </c>
      <c r="C1090" t="str">
        <f>_xlfn.XLOOKUP(L1090,Temas[Tema],Temas[id_Tema],FALSE)</f>
        <v>20.01.10</v>
      </c>
      <c r="E1090" t="str">
        <f t="shared" si="48"/>
        <v>20 Política y Gobierno</v>
      </c>
      <c r="F1090" t="str">
        <f t="shared" si="49"/>
        <v>20.01 Programas Gubernamentales</v>
      </c>
      <c r="G1090" t="str">
        <f t="shared" si="50"/>
        <v>20.01.10 Ministerio de la Mujer y la Equidad de Género</v>
      </c>
      <c r="J1090" t="s">
        <v>1329</v>
      </c>
      <c r="K1090" t="s">
        <v>1330</v>
      </c>
      <c r="L1090" t="s">
        <v>1435</v>
      </c>
      <c r="M1090" t="s">
        <v>140</v>
      </c>
    </row>
    <row r="1091" spans="1:13" x14ac:dyDescent="0.3">
      <c r="A1091" t="str">
        <f>_xlfn.XLOOKUP(J1091,Sectores[Sector],Sectores[id_Sector],FALSE)</f>
        <v>20</v>
      </c>
      <c r="B1091" t="str">
        <f>_xlfn.XLOOKUP(K1091,Contenido[Contenido],Contenido[id_contenido])</f>
        <v>20.01</v>
      </c>
      <c r="C1091" t="str">
        <f>_xlfn.XLOOKUP(L1091,Temas[Tema],Temas[id_Tema],FALSE)</f>
        <v>20.01.10</v>
      </c>
      <c r="E1091" t="str">
        <f t="shared" si="48"/>
        <v>20 Política y Gobierno</v>
      </c>
      <c r="F1091" t="str">
        <f t="shared" si="49"/>
        <v>20.01 Programas Gubernamentales</v>
      </c>
      <c r="G1091" t="str">
        <f t="shared" si="50"/>
        <v>20.01.10 Ministerio de la Mujer y la Equidad de Género</v>
      </c>
      <c r="J1091" t="s">
        <v>1329</v>
      </c>
      <c r="K1091" t="s">
        <v>1330</v>
      </c>
      <c r="L1091" t="s">
        <v>1435</v>
      </c>
      <c r="M1091" t="s">
        <v>1342</v>
      </c>
    </row>
    <row r="1092" spans="1:13" x14ac:dyDescent="0.3">
      <c r="A1092" t="str">
        <f>_xlfn.XLOOKUP(J1092,Sectores[Sector],Sectores[id_Sector],FALSE)</f>
        <v>20</v>
      </c>
      <c r="B1092" t="str">
        <f>_xlfn.XLOOKUP(K1092,Contenido[Contenido],Contenido[id_contenido])</f>
        <v>20.01</v>
      </c>
      <c r="C1092" t="str">
        <f>_xlfn.XLOOKUP(L1092,Temas[Tema],Temas[id_Tema],FALSE)</f>
        <v>20.01.11</v>
      </c>
      <c r="E1092" t="str">
        <f t="shared" si="48"/>
        <v>20 Política y Gobierno</v>
      </c>
      <c r="F1092" t="str">
        <f t="shared" si="49"/>
        <v>20.01 Programas Gubernamentales</v>
      </c>
      <c r="G1092" t="str">
        <f t="shared" si="50"/>
        <v>20.01.11 Ministerio de las Culturas, las Artes y el Patrimonio</v>
      </c>
      <c r="J1092" t="s">
        <v>1329</v>
      </c>
      <c r="K1092" t="s">
        <v>1330</v>
      </c>
      <c r="L1092" t="s">
        <v>1439</v>
      </c>
      <c r="M1092" t="s">
        <v>140</v>
      </c>
    </row>
    <row r="1093" spans="1:13" x14ac:dyDescent="0.3">
      <c r="A1093" t="str">
        <f>_xlfn.XLOOKUP(J1093,Sectores[Sector],Sectores[id_Sector],FALSE)</f>
        <v>20</v>
      </c>
      <c r="B1093" t="str">
        <f>_xlfn.XLOOKUP(K1093,Contenido[Contenido],Contenido[id_contenido])</f>
        <v>20.01</v>
      </c>
      <c r="C1093" t="str">
        <f>_xlfn.XLOOKUP(L1093,Temas[Tema],Temas[id_Tema],FALSE)</f>
        <v>20.01.11</v>
      </c>
      <c r="E1093" t="str">
        <f t="shared" ref="E1093:E1156" si="51">+A1093&amp;" "&amp;J1093</f>
        <v>20 Política y Gobierno</v>
      </c>
      <c r="F1093" t="str">
        <f t="shared" ref="F1093:F1156" si="52">+B1093&amp;" "&amp;K1093</f>
        <v>20.01 Programas Gubernamentales</v>
      </c>
      <c r="G1093" t="str">
        <f t="shared" ref="G1093:G1156" si="53">+C1093&amp;" "&amp;L1093</f>
        <v>20.01.11 Ministerio de las Culturas, las Artes y el Patrimonio</v>
      </c>
      <c r="J1093" t="s">
        <v>1329</v>
      </c>
      <c r="K1093" t="s">
        <v>1330</v>
      </c>
      <c r="L1093" t="s">
        <v>1439</v>
      </c>
      <c r="M1093" t="s">
        <v>1342</v>
      </c>
    </row>
    <row r="1094" spans="1:13" x14ac:dyDescent="0.3">
      <c r="A1094" t="str">
        <f>_xlfn.XLOOKUP(J1094,Sectores[Sector],Sectores[id_Sector],FALSE)</f>
        <v>20</v>
      </c>
      <c r="B1094" t="str">
        <f>_xlfn.XLOOKUP(K1094,Contenido[Contenido],Contenido[id_contenido])</f>
        <v>20.01</v>
      </c>
      <c r="C1094" t="str">
        <f>_xlfn.XLOOKUP(L1094,Temas[Tema],Temas[id_Tema],FALSE)</f>
        <v>20.01.12</v>
      </c>
      <c r="E1094" t="str">
        <f t="shared" si="51"/>
        <v>20 Política y Gobierno</v>
      </c>
      <c r="F1094" t="str">
        <f t="shared" si="52"/>
        <v>20.01 Programas Gubernamentales</v>
      </c>
      <c r="G1094" t="str">
        <f t="shared" si="53"/>
        <v>20.01.12 Ministerio de Minería</v>
      </c>
      <c r="J1094" t="s">
        <v>1329</v>
      </c>
      <c r="K1094" t="s">
        <v>1330</v>
      </c>
      <c r="L1094" t="s">
        <v>1402</v>
      </c>
      <c r="M1094" t="s">
        <v>1337</v>
      </c>
    </row>
    <row r="1095" spans="1:13" x14ac:dyDescent="0.3">
      <c r="A1095" t="str">
        <f>_xlfn.XLOOKUP(J1095,Sectores[Sector],Sectores[id_Sector],FALSE)</f>
        <v>20</v>
      </c>
      <c r="B1095" t="str">
        <f>_xlfn.XLOOKUP(K1095,Contenido[Contenido],Contenido[id_contenido])</f>
        <v>20.01</v>
      </c>
      <c r="C1095" t="str">
        <f>_xlfn.XLOOKUP(L1095,Temas[Tema],Temas[id_Tema],FALSE)</f>
        <v>20.01.12</v>
      </c>
      <c r="E1095" t="str">
        <f t="shared" si="51"/>
        <v>20 Política y Gobierno</v>
      </c>
      <c r="F1095" t="str">
        <f t="shared" si="52"/>
        <v>20.01 Programas Gubernamentales</v>
      </c>
      <c r="G1095" t="str">
        <f t="shared" si="53"/>
        <v>20.01.12 Ministerio de Minería</v>
      </c>
      <c r="J1095" t="s">
        <v>1329</v>
      </c>
      <c r="K1095" t="s">
        <v>1330</v>
      </c>
      <c r="L1095" t="s">
        <v>1402</v>
      </c>
      <c r="M1095" t="s">
        <v>140</v>
      </c>
    </row>
    <row r="1096" spans="1:13" x14ac:dyDescent="0.3">
      <c r="A1096" t="str">
        <f>_xlfn.XLOOKUP(J1096,Sectores[Sector],Sectores[id_Sector],FALSE)</f>
        <v>20</v>
      </c>
      <c r="B1096" t="str">
        <f>_xlfn.XLOOKUP(K1096,Contenido[Contenido],Contenido[id_contenido])</f>
        <v>20.01</v>
      </c>
      <c r="C1096" t="str">
        <f>_xlfn.XLOOKUP(L1096,Temas[Tema],Temas[id_Tema],FALSE)</f>
        <v>20.01.12</v>
      </c>
      <c r="E1096" t="str">
        <f t="shared" si="51"/>
        <v>20 Política y Gobierno</v>
      </c>
      <c r="F1096" t="str">
        <f t="shared" si="52"/>
        <v>20.01 Programas Gubernamentales</v>
      </c>
      <c r="G1096" t="str">
        <f t="shared" si="53"/>
        <v>20.01.12 Ministerio de Minería</v>
      </c>
      <c r="J1096" t="s">
        <v>1329</v>
      </c>
      <c r="K1096" t="s">
        <v>1330</v>
      </c>
      <c r="L1096" t="s">
        <v>1402</v>
      </c>
      <c r="M1096" t="s">
        <v>1340</v>
      </c>
    </row>
    <row r="1097" spans="1:13" x14ac:dyDescent="0.3">
      <c r="A1097" t="str">
        <f>_xlfn.XLOOKUP(J1097,Sectores[Sector],Sectores[id_Sector],FALSE)</f>
        <v>20</v>
      </c>
      <c r="B1097" t="str">
        <f>_xlfn.XLOOKUP(K1097,Contenido[Contenido],Contenido[id_contenido])</f>
        <v>20.01</v>
      </c>
      <c r="C1097" t="str">
        <f>_xlfn.XLOOKUP(L1097,Temas[Tema],Temas[id_Tema],FALSE)</f>
        <v>20.01.12</v>
      </c>
      <c r="E1097" t="str">
        <f t="shared" si="51"/>
        <v>20 Política y Gobierno</v>
      </c>
      <c r="F1097" t="str">
        <f t="shared" si="52"/>
        <v>20.01 Programas Gubernamentales</v>
      </c>
      <c r="G1097" t="str">
        <f t="shared" si="53"/>
        <v>20.01.12 Ministerio de Minería</v>
      </c>
      <c r="J1097" t="s">
        <v>1329</v>
      </c>
      <c r="K1097" t="s">
        <v>1330</v>
      </c>
      <c r="L1097" t="s">
        <v>1402</v>
      </c>
      <c r="M1097" t="s">
        <v>1342</v>
      </c>
    </row>
    <row r="1098" spans="1:13" x14ac:dyDescent="0.3">
      <c r="A1098" t="str">
        <f>_xlfn.XLOOKUP(J1098,Sectores[Sector],Sectores[id_Sector],FALSE)</f>
        <v>20</v>
      </c>
      <c r="B1098" t="str">
        <f>_xlfn.XLOOKUP(K1098,Contenido[Contenido],Contenido[id_contenido])</f>
        <v>20.01</v>
      </c>
      <c r="C1098" t="str">
        <f>_xlfn.XLOOKUP(L1098,Temas[Tema],Temas[id_Tema],FALSE)</f>
        <v>20.01.13</v>
      </c>
      <c r="E1098" t="str">
        <f t="shared" si="51"/>
        <v>20 Política y Gobierno</v>
      </c>
      <c r="F1098" t="str">
        <f t="shared" si="52"/>
        <v>20.01 Programas Gubernamentales</v>
      </c>
      <c r="G1098" t="str">
        <f t="shared" si="53"/>
        <v>20.01.13 Ministerio de Obras Públicas</v>
      </c>
      <c r="J1098" t="s">
        <v>1329</v>
      </c>
      <c r="K1098" t="s">
        <v>1330</v>
      </c>
      <c r="L1098" t="s">
        <v>1407</v>
      </c>
      <c r="M1098" t="s">
        <v>1332</v>
      </c>
    </row>
    <row r="1099" spans="1:13" x14ac:dyDescent="0.3">
      <c r="A1099" t="str">
        <f>_xlfn.XLOOKUP(J1099,Sectores[Sector],Sectores[id_Sector],FALSE)</f>
        <v>20</v>
      </c>
      <c r="B1099" t="str">
        <f>_xlfn.XLOOKUP(K1099,Contenido[Contenido],Contenido[id_contenido])</f>
        <v>20.01</v>
      </c>
      <c r="C1099" t="str">
        <f>_xlfn.XLOOKUP(L1099,Temas[Tema],Temas[id_Tema],FALSE)</f>
        <v>20.01.13</v>
      </c>
      <c r="E1099" t="str">
        <f t="shared" si="51"/>
        <v>20 Política y Gobierno</v>
      </c>
      <c r="F1099" t="str">
        <f t="shared" si="52"/>
        <v>20.01 Programas Gubernamentales</v>
      </c>
      <c r="G1099" t="str">
        <f t="shared" si="53"/>
        <v>20.01.13 Ministerio de Obras Públicas</v>
      </c>
      <c r="J1099" t="s">
        <v>1329</v>
      </c>
      <c r="K1099" t="s">
        <v>1330</v>
      </c>
      <c r="L1099" t="s">
        <v>1407</v>
      </c>
      <c r="M1099" t="s">
        <v>1337</v>
      </c>
    </row>
    <row r="1100" spans="1:13" x14ac:dyDescent="0.3">
      <c r="A1100" t="str">
        <f>_xlfn.XLOOKUP(J1100,Sectores[Sector],Sectores[id_Sector],FALSE)</f>
        <v>20</v>
      </c>
      <c r="B1100" t="str">
        <f>_xlfn.XLOOKUP(K1100,Contenido[Contenido],Contenido[id_contenido])</f>
        <v>20.01</v>
      </c>
      <c r="C1100" t="str">
        <f>_xlfn.XLOOKUP(L1100,Temas[Tema],Temas[id_Tema],FALSE)</f>
        <v>20.01.13</v>
      </c>
      <c r="E1100" t="str">
        <f t="shared" si="51"/>
        <v>20 Política y Gobierno</v>
      </c>
      <c r="F1100" t="str">
        <f t="shared" si="52"/>
        <v>20.01 Programas Gubernamentales</v>
      </c>
      <c r="G1100" t="str">
        <f t="shared" si="53"/>
        <v>20.01.13 Ministerio de Obras Públicas</v>
      </c>
      <c r="J1100" t="s">
        <v>1329</v>
      </c>
      <c r="K1100" t="s">
        <v>1330</v>
      </c>
      <c r="L1100" t="s">
        <v>1407</v>
      </c>
      <c r="M1100" t="s">
        <v>140</v>
      </c>
    </row>
    <row r="1101" spans="1:13" x14ac:dyDescent="0.3">
      <c r="A1101" t="str">
        <f>_xlfn.XLOOKUP(J1101,Sectores[Sector],Sectores[id_Sector],FALSE)</f>
        <v>20</v>
      </c>
      <c r="B1101" t="str">
        <f>_xlfn.XLOOKUP(K1101,Contenido[Contenido],Contenido[id_contenido])</f>
        <v>20.01</v>
      </c>
      <c r="C1101" t="str">
        <f>_xlfn.XLOOKUP(L1101,Temas[Tema],Temas[id_Tema],FALSE)</f>
        <v>20.01.13</v>
      </c>
      <c r="E1101" t="str">
        <f t="shared" si="51"/>
        <v>20 Política y Gobierno</v>
      </c>
      <c r="F1101" t="str">
        <f t="shared" si="52"/>
        <v>20.01 Programas Gubernamentales</v>
      </c>
      <c r="G1101" t="str">
        <f t="shared" si="53"/>
        <v>20.01.13 Ministerio de Obras Públicas</v>
      </c>
      <c r="J1101" t="s">
        <v>1329</v>
      </c>
      <c r="K1101" t="s">
        <v>1330</v>
      </c>
      <c r="L1101" t="s">
        <v>1407</v>
      </c>
      <c r="M1101" t="s">
        <v>1340</v>
      </c>
    </row>
    <row r="1102" spans="1:13" x14ac:dyDescent="0.3">
      <c r="A1102" t="str">
        <f>_xlfn.XLOOKUP(J1102,Sectores[Sector],Sectores[id_Sector],FALSE)</f>
        <v>20</v>
      </c>
      <c r="B1102" t="str">
        <f>_xlfn.XLOOKUP(K1102,Contenido[Contenido],Contenido[id_contenido])</f>
        <v>20.01</v>
      </c>
      <c r="C1102" t="str">
        <f>_xlfn.XLOOKUP(L1102,Temas[Tema],Temas[id_Tema],FALSE)</f>
        <v>20.01.13</v>
      </c>
      <c r="E1102" t="str">
        <f t="shared" si="51"/>
        <v>20 Política y Gobierno</v>
      </c>
      <c r="F1102" t="str">
        <f t="shared" si="52"/>
        <v>20.01 Programas Gubernamentales</v>
      </c>
      <c r="G1102" t="str">
        <f t="shared" si="53"/>
        <v>20.01.13 Ministerio de Obras Públicas</v>
      </c>
      <c r="J1102" t="s">
        <v>1329</v>
      </c>
      <c r="K1102" t="s">
        <v>1330</v>
      </c>
      <c r="L1102" t="s">
        <v>1407</v>
      </c>
      <c r="M1102" t="s">
        <v>1342</v>
      </c>
    </row>
    <row r="1103" spans="1:13" x14ac:dyDescent="0.3">
      <c r="A1103" t="str">
        <f>_xlfn.XLOOKUP(J1103,Sectores[Sector],Sectores[id_Sector],FALSE)</f>
        <v>20</v>
      </c>
      <c r="B1103" t="str">
        <f>_xlfn.XLOOKUP(K1103,Contenido[Contenido],Contenido[id_contenido])</f>
        <v>20.01</v>
      </c>
      <c r="C1103" t="str">
        <f>_xlfn.XLOOKUP(L1103,Temas[Tema],Temas[id_Tema],FALSE)</f>
        <v>20.01.14</v>
      </c>
      <c r="E1103" t="str">
        <f t="shared" si="51"/>
        <v>20 Política y Gobierno</v>
      </c>
      <c r="F1103" t="str">
        <f t="shared" si="52"/>
        <v>20.01 Programas Gubernamentales</v>
      </c>
      <c r="G1103" t="str">
        <f t="shared" si="53"/>
        <v>20.01.14 Ministerio de Relaciones Exteriores</v>
      </c>
      <c r="J1103" t="s">
        <v>1329</v>
      </c>
      <c r="K1103" t="s">
        <v>1330</v>
      </c>
      <c r="L1103" t="s">
        <v>1413</v>
      </c>
      <c r="M1103" t="s">
        <v>1332</v>
      </c>
    </row>
    <row r="1104" spans="1:13" x14ac:dyDescent="0.3">
      <c r="A1104" t="str">
        <f>_xlfn.XLOOKUP(J1104,Sectores[Sector],Sectores[id_Sector],FALSE)</f>
        <v>20</v>
      </c>
      <c r="B1104" t="str">
        <f>_xlfn.XLOOKUP(K1104,Contenido[Contenido],Contenido[id_contenido])</f>
        <v>20.01</v>
      </c>
      <c r="C1104" t="str">
        <f>_xlfn.XLOOKUP(L1104,Temas[Tema],Temas[id_Tema],FALSE)</f>
        <v>20.01.14</v>
      </c>
      <c r="E1104" t="str">
        <f t="shared" si="51"/>
        <v>20 Política y Gobierno</v>
      </c>
      <c r="F1104" t="str">
        <f t="shared" si="52"/>
        <v>20.01 Programas Gubernamentales</v>
      </c>
      <c r="G1104" t="str">
        <f t="shared" si="53"/>
        <v>20.01.14 Ministerio de Relaciones Exteriores</v>
      </c>
      <c r="J1104" t="s">
        <v>1329</v>
      </c>
      <c r="K1104" t="s">
        <v>1330</v>
      </c>
      <c r="L1104" t="s">
        <v>1413</v>
      </c>
      <c r="M1104" t="s">
        <v>1337</v>
      </c>
    </row>
    <row r="1105" spans="1:13" x14ac:dyDescent="0.3">
      <c r="A1105" t="str">
        <f>_xlfn.XLOOKUP(J1105,Sectores[Sector],Sectores[id_Sector],FALSE)</f>
        <v>20</v>
      </c>
      <c r="B1105" t="str">
        <f>_xlfn.XLOOKUP(K1105,Contenido[Contenido],Contenido[id_contenido])</f>
        <v>20.01</v>
      </c>
      <c r="C1105" t="str">
        <f>_xlfn.XLOOKUP(L1105,Temas[Tema],Temas[id_Tema],FALSE)</f>
        <v>20.01.14</v>
      </c>
      <c r="E1105" t="str">
        <f t="shared" si="51"/>
        <v>20 Política y Gobierno</v>
      </c>
      <c r="F1105" t="str">
        <f t="shared" si="52"/>
        <v>20.01 Programas Gubernamentales</v>
      </c>
      <c r="G1105" t="str">
        <f t="shared" si="53"/>
        <v>20.01.14 Ministerio de Relaciones Exteriores</v>
      </c>
      <c r="J1105" t="s">
        <v>1329</v>
      </c>
      <c r="K1105" t="s">
        <v>1330</v>
      </c>
      <c r="L1105" t="s">
        <v>1413</v>
      </c>
      <c r="M1105" t="s">
        <v>140</v>
      </c>
    </row>
    <row r="1106" spans="1:13" x14ac:dyDescent="0.3">
      <c r="A1106" t="str">
        <f>_xlfn.XLOOKUP(J1106,Sectores[Sector],Sectores[id_Sector],FALSE)</f>
        <v>20</v>
      </c>
      <c r="B1106" t="str">
        <f>_xlfn.XLOOKUP(K1106,Contenido[Contenido],Contenido[id_contenido])</f>
        <v>20.01</v>
      </c>
      <c r="C1106" t="str">
        <f>_xlfn.XLOOKUP(L1106,Temas[Tema],Temas[id_Tema],FALSE)</f>
        <v>20.01.14</v>
      </c>
      <c r="E1106" t="str">
        <f t="shared" si="51"/>
        <v>20 Política y Gobierno</v>
      </c>
      <c r="F1106" t="str">
        <f t="shared" si="52"/>
        <v>20.01 Programas Gubernamentales</v>
      </c>
      <c r="G1106" t="str">
        <f t="shared" si="53"/>
        <v>20.01.14 Ministerio de Relaciones Exteriores</v>
      </c>
      <c r="J1106" t="s">
        <v>1329</v>
      </c>
      <c r="K1106" t="s">
        <v>1330</v>
      </c>
      <c r="L1106" t="s">
        <v>1413</v>
      </c>
      <c r="M1106" t="s">
        <v>1342</v>
      </c>
    </row>
    <row r="1107" spans="1:13" x14ac:dyDescent="0.3">
      <c r="A1107" t="str">
        <f>_xlfn.XLOOKUP(J1107,Sectores[Sector],Sectores[id_Sector],FALSE)</f>
        <v>20</v>
      </c>
      <c r="B1107" t="str">
        <f>_xlfn.XLOOKUP(K1107,Contenido[Contenido],Contenido[id_contenido])</f>
        <v>20.01</v>
      </c>
      <c r="C1107" t="str">
        <f>_xlfn.XLOOKUP(L1107,Temas[Tema],Temas[id_Tema],FALSE)</f>
        <v>20.01.15</v>
      </c>
      <c r="E1107" t="str">
        <f t="shared" si="51"/>
        <v>20 Política y Gobierno</v>
      </c>
      <c r="F1107" t="str">
        <f t="shared" si="52"/>
        <v>20.01 Programas Gubernamentales</v>
      </c>
      <c r="G1107" t="str">
        <f t="shared" si="53"/>
        <v>20.01.15 Ministerio de Salud</v>
      </c>
      <c r="J1107" t="s">
        <v>1329</v>
      </c>
      <c r="K1107" t="s">
        <v>1330</v>
      </c>
      <c r="L1107" t="s">
        <v>1418</v>
      </c>
      <c r="M1107" t="s">
        <v>1332</v>
      </c>
    </row>
    <row r="1108" spans="1:13" x14ac:dyDescent="0.3">
      <c r="A1108" t="str">
        <f>_xlfn.XLOOKUP(J1108,Sectores[Sector],Sectores[id_Sector],FALSE)</f>
        <v>20</v>
      </c>
      <c r="B1108" t="str">
        <f>_xlfn.XLOOKUP(K1108,Contenido[Contenido],Contenido[id_contenido])</f>
        <v>20.01</v>
      </c>
      <c r="C1108" t="str">
        <f>_xlfn.XLOOKUP(L1108,Temas[Tema],Temas[id_Tema],FALSE)</f>
        <v>20.01.15</v>
      </c>
      <c r="E1108" t="str">
        <f t="shared" si="51"/>
        <v>20 Política y Gobierno</v>
      </c>
      <c r="F1108" t="str">
        <f t="shared" si="52"/>
        <v>20.01 Programas Gubernamentales</v>
      </c>
      <c r="G1108" t="str">
        <f t="shared" si="53"/>
        <v>20.01.15 Ministerio de Salud</v>
      </c>
      <c r="J1108" t="s">
        <v>1329</v>
      </c>
      <c r="K1108" t="s">
        <v>1330</v>
      </c>
      <c r="L1108" t="s">
        <v>1418</v>
      </c>
      <c r="M1108" t="s">
        <v>1337</v>
      </c>
    </row>
    <row r="1109" spans="1:13" x14ac:dyDescent="0.3">
      <c r="A1109" t="str">
        <f>_xlfn.XLOOKUP(J1109,Sectores[Sector],Sectores[id_Sector],FALSE)</f>
        <v>20</v>
      </c>
      <c r="B1109" t="str">
        <f>_xlfn.XLOOKUP(K1109,Contenido[Contenido],Contenido[id_contenido])</f>
        <v>20.01</v>
      </c>
      <c r="C1109" t="str">
        <f>_xlfn.XLOOKUP(L1109,Temas[Tema],Temas[id_Tema],FALSE)</f>
        <v>20.01.15</v>
      </c>
      <c r="E1109" t="str">
        <f t="shared" si="51"/>
        <v>20 Política y Gobierno</v>
      </c>
      <c r="F1109" t="str">
        <f t="shared" si="52"/>
        <v>20.01 Programas Gubernamentales</v>
      </c>
      <c r="G1109" t="str">
        <f t="shared" si="53"/>
        <v>20.01.15 Ministerio de Salud</v>
      </c>
      <c r="J1109" t="s">
        <v>1329</v>
      </c>
      <c r="K1109" t="s">
        <v>1330</v>
      </c>
      <c r="L1109" t="s">
        <v>1418</v>
      </c>
      <c r="M1109" t="s">
        <v>140</v>
      </c>
    </row>
    <row r="1110" spans="1:13" x14ac:dyDescent="0.3">
      <c r="A1110" t="str">
        <f>_xlfn.XLOOKUP(J1110,Sectores[Sector],Sectores[id_Sector],FALSE)</f>
        <v>20</v>
      </c>
      <c r="B1110" t="str">
        <f>_xlfn.XLOOKUP(K1110,Contenido[Contenido],Contenido[id_contenido])</f>
        <v>20.01</v>
      </c>
      <c r="C1110" t="str">
        <f>_xlfn.XLOOKUP(L1110,Temas[Tema],Temas[id_Tema],FALSE)</f>
        <v>20.01.15</v>
      </c>
      <c r="E1110" t="str">
        <f t="shared" si="51"/>
        <v>20 Política y Gobierno</v>
      </c>
      <c r="F1110" t="str">
        <f t="shared" si="52"/>
        <v>20.01 Programas Gubernamentales</v>
      </c>
      <c r="G1110" t="str">
        <f t="shared" si="53"/>
        <v>20.01.15 Ministerio de Salud</v>
      </c>
      <c r="J1110" t="s">
        <v>1329</v>
      </c>
      <c r="K1110" t="s">
        <v>1330</v>
      </c>
      <c r="L1110" t="s">
        <v>1418</v>
      </c>
      <c r="M1110" t="s">
        <v>1340</v>
      </c>
    </row>
    <row r="1111" spans="1:13" x14ac:dyDescent="0.3">
      <c r="A1111" t="str">
        <f>_xlfn.XLOOKUP(J1111,Sectores[Sector],Sectores[id_Sector],FALSE)</f>
        <v>20</v>
      </c>
      <c r="B1111" t="str">
        <f>_xlfn.XLOOKUP(K1111,Contenido[Contenido],Contenido[id_contenido])</f>
        <v>20.01</v>
      </c>
      <c r="C1111" t="str">
        <f>_xlfn.XLOOKUP(L1111,Temas[Tema],Temas[id_Tema],FALSE)</f>
        <v>20.01.15</v>
      </c>
      <c r="E1111" t="str">
        <f t="shared" si="51"/>
        <v>20 Política y Gobierno</v>
      </c>
      <c r="F1111" t="str">
        <f t="shared" si="52"/>
        <v>20.01 Programas Gubernamentales</v>
      </c>
      <c r="G1111" t="str">
        <f t="shared" si="53"/>
        <v>20.01.15 Ministerio de Salud</v>
      </c>
      <c r="J1111" t="s">
        <v>1329</v>
      </c>
      <c r="K1111" t="s">
        <v>1330</v>
      </c>
      <c r="L1111" t="s">
        <v>1418</v>
      </c>
      <c r="M1111" t="s">
        <v>1342</v>
      </c>
    </row>
    <row r="1112" spans="1:13" x14ac:dyDescent="0.3">
      <c r="A1112" t="str">
        <f>_xlfn.XLOOKUP(J1112,Sectores[Sector],Sectores[id_Sector],FALSE)</f>
        <v>20</v>
      </c>
      <c r="B1112" t="str">
        <f>_xlfn.XLOOKUP(K1112,Contenido[Contenido],Contenido[id_contenido])</f>
        <v>20.01</v>
      </c>
      <c r="C1112" t="str">
        <f>_xlfn.XLOOKUP(L1112,Temas[Tema],Temas[id_Tema],FALSE)</f>
        <v>20.01.16</v>
      </c>
      <c r="E1112" t="str">
        <f t="shared" si="51"/>
        <v>20 Política y Gobierno</v>
      </c>
      <c r="F1112" t="str">
        <f t="shared" si="52"/>
        <v>20.01 Programas Gubernamentales</v>
      </c>
      <c r="G1112" t="str">
        <f t="shared" si="53"/>
        <v>20.01.16 Ministerio de Transportes y Telecomunicaciones</v>
      </c>
      <c r="J1112" t="s">
        <v>1329</v>
      </c>
      <c r="K1112" t="s">
        <v>1330</v>
      </c>
      <c r="L1112" t="s">
        <v>1424</v>
      </c>
      <c r="M1112" t="s">
        <v>1332</v>
      </c>
    </row>
    <row r="1113" spans="1:13" x14ac:dyDescent="0.3">
      <c r="A1113" t="str">
        <f>_xlfn.XLOOKUP(J1113,Sectores[Sector],Sectores[id_Sector],FALSE)</f>
        <v>20</v>
      </c>
      <c r="B1113" t="str">
        <f>_xlfn.XLOOKUP(K1113,Contenido[Contenido],Contenido[id_contenido])</f>
        <v>20.01</v>
      </c>
      <c r="C1113" t="str">
        <f>_xlfn.XLOOKUP(L1113,Temas[Tema],Temas[id_Tema],FALSE)</f>
        <v>20.01.16</v>
      </c>
      <c r="E1113" t="str">
        <f t="shared" si="51"/>
        <v>20 Política y Gobierno</v>
      </c>
      <c r="F1113" t="str">
        <f t="shared" si="52"/>
        <v>20.01 Programas Gubernamentales</v>
      </c>
      <c r="G1113" t="str">
        <f t="shared" si="53"/>
        <v>20.01.16 Ministerio de Transportes y Telecomunicaciones</v>
      </c>
      <c r="J1113" t="s">
        <v>1329</v>
      </c>
      <c r="K1113" t="s">
        <v>1330</v>
      </c>
      <c r="L1113" t="s">
        <v>1424</v>
      </c>
      <c r="M1113" t="s">
        <v>1337</v>
      </c>
    </row>
    <row r="1114" spans="1:13" x14ac:dyDescent="0.3">
      <c r="A1114" t="str">
        <f>_xlfn.XLOOKUP(J1114,Sectores[Sector],Sectores[id_Sector],FALSE)</f>
        <v>20</v>
      </c>
      <c r="B1114" t="str">
        <f>_xlfn.XLOOKUP(K1114,Contenido[Contenido],Contenido[id_contenido])</f>
        <v>20.01</v>
      </c>
      <c r="C1114" t="str">
        <f>_xlfn.XLOOKUP(L1114,Temas[Tema],Temas[id_Tema],FALSE)</f>
        <v>20.01.16</v>
      </c>
      <c r="E1114" t="str">
        <f t="shared" si="51"/>
        <v>20 Política y Gobierno</v>
      </c>
      <c r="F1114" t="str">
        <f t="shared" si="52"/>
        <v>20.01 Programas Gubernamentales</v>
      </c>
      <c r="G1114" t="str">
        <f t="shared" si="53"/>
        <v>20.01.16 Ministerio de Transportes y Telecomunicaciones</v>
      </c>
      <c r="J1114" t="s">
        <v>1329</v>
      </c>
      <c r="K1114" t="s">
        <v>1330</v>
      </c>
      <c r="L1114" t="s">
        <v>1424</v>
      </c>
      <c r="M1114" t="s">
        <v>140</v>
      </c>
    </row>
    <row r="1115" spans="1:13" x14ac:dyDescent="0.3">
      <c r="A1115" t="str">
        <f>_xlfn.XLOOKUP(J1115,Sectores[Sector],Sectores[id_Sector],FALSE)</f>
        <v>20</v>
      </c>
      <c r="B1115" t="str">
        <f>_xlfn.XLOOKUP(K1115,Contenido[Contenido],Contenido[id_contenido])</f>
        <v>20.01</v>
      </c>
      <c r="C1115" t="str">
        <f>_xlfn.XLOOKUP(L1115,Temas[Tema],Temas[id_Tema],FALSE)</f>
        <v>20.01.16</v>
      </c>
      <c r="E1115" t="str">
        <f t="shared" si="51"/>
        <v>20 Política y Gobierno</v>
      </c>
      <c r="F1115" t="str">
        <f t="shared" si="52"/>
        <v>20.01 Programas Gubernamentales</v>
      </c>
      <c r="G1115" t="str">
        <f t="shared" si="53"/>
        <v>20.01.16 Ministerio de Transportes y Telecomunicaciones</v>
      </c>
      <c r="J1115" t="s">
        <v>1329</v>
      </c>
      <c r="K1115" t="s">
        <v>1330</v>
      </c>
      <c r="L1115" t="s">
        <v>1424</v>
      </c>
      <c r="M1115" t="s">
        <v>1342</v>
      </c>
    </row>
    <row r="1116" spans="1:13" x14ac:dyDescent="0.3">
      <c r="A1116" t="str">
        <f>_xlfn.XLOOKUP(J1116,Sectores[Sector],Sectores[id_Sector],FALSE)</f>
        <v>20</v>
      </c>
      <c r="B1116" t="str">
        <f>_xlfn.XLOOKUP(K1116,Contenido[Contenido],Contenido[id_contenido])</f>
        <v>20.01</v>
      </c>
      <c r="C1116" t="str">
        <f>_xlfn.XLOOKUP(L1116,Temas[Tema],Temas[id_Tema],FALSE)</f>
        <v>20.01.17</v>
      </c>
      <c r="E1116" t="str">
        <f t="shared" si="51"/>
        <v>20 Política y Gobierno</v>
      </c>
      <c r="F1116" t="str">
        <f t="shared" si="52"/>
        <v>20.01 Programas Gubernamentales</v>
      </c>
      <c r="G1116" t="str">
        <f t="shared" si="53"/>
        <v>20.01.17 Ministerio de Vivienda y Urbanismo</v>
      </c>
      <c r="J1116" t="s">
        <v>1329</v>
      </c>
      <c r="K1116" t="s">
        <v>1330</v>
      </c>
      <c r="L1116" t="s">
        <v>1429</v>
      </c>
      <c r="M1116" t="s">
        <v>1332</v>
      </c>
    </row>
    <row r="1117" spans="1:13" x14ac:dyDescent="0.3">
      <c r="A1117" t="str">
        <f>_xlfn.XLOOKUP(J1117,Sectores[Sector],Sectores[id_Sector],FALSE)</f>
        <v>20</v>
      </c>
      <c r="B1117" t="str">
        <f>_xlfn.XLOOKUP(K1117,Contenido[Contenido],Contenido[id_contenido])</f>
        <v>20.01</v>
      </c>
      <c r="C1117" t="str">
        <f>_xlfn.XLOOKUP(L1117,Temas[Tema],Temas[id_Tema],FALSE)</f>
        <v>20.01.17</v>
      </c>
      <c r="E1117" t="str">
        <f t="shared" si="51"/>
        <v>20 Política y Gobierno</v>
      </c>
      <c r="F1117" t="str">
        <f t="shared" si="52"/>
        <v>20.01 Programas Gubernamentales</v>
      </c>
      <c r="G1117" t="str">
        <f t="shared" si="53"/>
        <v>20.01.17 Ministerio de Vivienda y Urbanismo</v>
      </c>
      <c r="J1117" t="s">
        <v>1329</v>
      </c>
      <c r="K1117" t="s">
        <v>1330</v>
      </c>
      <c r="L1117" t="s">
        <v>1429</v>
      </c>
      <c r="M1117" t="s">
        <v>1337</v>
      </c>
    </row>
    <row r="1118" spans="1:13" x14ac:dyDescent="0.3">
      <c r="A1118" t="str">
        <f>_xlfn.XLOOKUP(J1118,Sectores[Sector],Sectores[id_Sector],FALSE)</f>
        <v>20</v>
      </c>
      <c r="B1118" t="str">
        <f>_xlfn.XLOOKUP(K1118,Contenido[Contenido],Contenido[id_contenido])</f>
        <v>20.01</v>
      </c>
      <c r="C1118" t="str">
        <f>_xlfn.XLOOKUP(L1118,Temas[Tema],Temas[id_Tema],FALSE)</f>
        <v>20.01.17</v>
      </c>
      <c r="E1118" t="str">
        <f t="shared" si="51"/>
        <v>20 Política y Gobierno</v>
      </c>
      <c r="F1118" t="str">
        <f t="shared" si="52"/>
        <v>20.01 Programas Gubernamentales</v>
      </c>
      <c r="G1118" t="str">
        <f t="shared" si="53"/>
        <v>20.01.17 Ministerio de Vivienda y Urbanismo</v>
      </c>
      <c r="J1118" t="s">
        <v>1329</v>
      </c>
      <c r="K1118" t="s">
        <v>1330</v>
      </c>
      <c r="L1118" t="s">
        <v>1429</v>
      </c>
      <c r="M1118" t="s">
        <v>140</v>
      </c>
    </row>
    <row r="1119" spans="1:13" x14ac:dyDescent="0.3">
      <c r="A1119" t="str">
        <f>_xlfn.XLOOKUP(J1119,Sectores[Sector],Sectores[id_Sector],FALSE)</f>
        <v>20</v>
      </c>
      <c r="B1119" t="str">
        <f>_xlfn.XLOOKUP(K1119,Contenido[Contenido],Contenido[id_contenido])</f>
        <v>20.01</v>
      </c>
      <c r="C1119" t="str">
        <f>_xlfn.XLOOKUP(L1119,Temas[Tema],Temas[id_Tema],FALSE)</f>
        <v>20.01.17</v>
      </c>
      <c r="E1119" t="str">
        <f t="shared" si="51"/>
        <v>20 Política y Gobierno</v>
      </c>
      <c r="F1119" t="str">
        <f t="shared" si="52"/>
        <v>20.01 Programas Gubernamentales</v>
      </c>
      <c r="G1119" t="str">
        <f t="shared" si="53"/>
        <v>20.01.17 Ministerio de Vivienda y Urbanismo</v>
      </c>
      <c r="J1119" t="s">
        <v>1329</v>
      </c>
      <c r="K1119" t="s">
        <v>1330</v>
      </c>
      <c r="L1119" t="s">
        <v>1429</v>
      </c>
      <c r="M1119" t="s">
        <v>1340</v>
      </c>
    </row>
    <row r="1120" spans="1:13" x14ac:dyDescent="0.3">
      <c r="A1120" t="str">
        <f>_xlfn.XLOOKUP(J1120,Sectores[Sector],Sectores[id_Sector],FALSE)</f>
        <v>20</v>
      </c>
      <c r="B1120" t="str">
        <f>_xlfn.XLOOKUP(K1120,Contenido[Contenido],Contenido[id_contenido])</f>
        <v>20.01</v>
      </c>
      <c r="C1120" t="str">
        <f>_xlfn.XLOOKUP(L1120,Temas[Tema],Temas[id_Tema],FALSE)</f>
        <v>20.01.17</v>
      </c>
      <c r="E1120" t="str">
        <f t="shared" si="51"/>
        <v>20 Política y Gobierno</v>
      </c>
      <c r="F1120" t="str">
        <f t="shared" si="52"/>
        <v>20.01 Programas Gubernamentales</v>
      </c>
      <c r="G1120" t="str">
        <f t="shared" si="53"/>
        <v>20.01.17 Ministerio de Vivienda y Urbanismo</v>
      </c>
      <c r="J1120" t="s">
        <v>1329</v>
      </c>
      <c r="K1120" t="s">
        <v>1330</v>
      </c>
      <c r="L1120" t="s">
        <v>1429</v>
      </c>
      <c r="M1120" t="s">
        <v>1342</v>
      </c>
    </row>
    <row r="1121" spans="1:13" x14ac:dyDescent="0.3">
      <c r="A1121" t="str">
        <f>_xlfn.XLOOKUP(J1121,Sectores[Sector],Sectores[id_Sector],FALSE)</f>
        <v>20</v>
      </c>
      <c r="B1121" t="str">
        <f>_xlfn.XLOOKUP(K1121,Contenido[Contenido],Contenido[id_contenido])</f>
        <v>20.01</v>
      </c>
      <c r="C1121" t="str">
        <f>_xlfn.XLOOKUP(L1121,Temas[Tema],Temas[id_Tema],FALSE)</f>
        <v>20.01.18</v>
      </c>
      <c r="E1121" t="str">
        <f t="shared" si="51"/>
        <v>20 Política y Gobierno</v>
      </c>
      <c r="F1121" t="str">
        <f t="shared" si="52"/>
        <v>20.01 Programas Gubernamentales</v>
      </c>
      <c r="G1121" t="str">
        <f t="shared" si="53"/>
        <v>20.01.18 Ministerio del Deporte</v>
      </c>
      <c r="J1121" t="s">
        <v>1329</v>
      </c>
      <c r="K1121" t="s">
        <v>1330</v>
      </c>
      <c r="L1121" t="s">
        <v>1442</v>
      </c>
      <c r="M1121" t="s">
        <v>1337</v>
      </c>
    </row>
    <row r="1122" spans="1:13" x14ac:dyDescent="0.3">
      <c r="A1122" t="str">
        <f>_xlfn.XLOOKUP(J1122,Sectores[Sector],Sectores[id_Sector],FALSE)</f>
        <v>20</v>
      </c>
      <c r="B1122" t="str">
        <f>_xlfn.XLOOKUP(K1122,Contenido[Contenido],Contenido[id_contenido])</f>
        <v>20.01</v>
      </c>
      <c r="C1122" t="str">
        <f>_xlfn.XLOOKUP(L1122,Temas[Tema],Temas[id_Tema],FALSE)</f>
        <v>20.01.18</v>
      </c>
      <c r="E1122" t="str">
        <f t="shared" si="51"/>
        <v>20 Política y Gobierno</v>
      </c>
      <c r="F1122" t="str">
        <f t="shared" si="52"/>
        <v>20.01 Programas Gubernamentales</v>
      </c>
      <c r="G1122" t="str">
        <f t="shared" si="53"/>
        <v>20.01.18 Ministerio del Deporte</v>
      </c>
      <c r="J1122" t="s">
        <v>1329</v>
      </c>
      <c r="K1122" t="s">
        <v>1330</v>
      </c>
      <c r="L1122" t="s">
        <v>1442</v>
      </c>
      <c r="M1122" t="s">
        <v>1342</v>
      </c>
    </row>
    <row r="1123" spans="1:13" x14ac:dyDescent="0.3">
      <c r="A1123" t="str">
        <f>_xlfn.XLOOKUP(J1123,Sectores[Sector],Sectores[id_Sector],FALSE)</f>
        <v>20</v>
      </c>
      <c r="B1123" t="str">
        <f>_xlfn.XLOOKUP(K1123,Contenido[Contenido],Contenido[id_contenido])</f>
        <v>20.01</v>
      </c>
      <c r="C1123" t="str">
        <f>_xlfn.XLOOKUP(L1123,Temas[Tema],Temas[id_Tema],FALSE)</f>
        <v>20.01.19</v>
      </c>
      <c r="E1123" t="str">
        <f t="shared" si="51"/>
        <v>20 Política y Gobierno</v>
      </c>
      <c r="F1123" t="str">
        <f t="shared" si="52"/>
        <v>20.01 Programas Gubernamentales</v>
      </c>
      <c r="G1123" t="str">
        <f t="shared" si="53"/>
        <v>20.01.19 Ministerio del Interior y Seguridad Pública</v>
      </c>
      <c r="J1123" t="s">
        <v>1329</v>
      </c>
      <c r="K1123" t="s">
        <v>1330</v>
      </c>
      <c r="L1123" t="s">
        <v>1445</v>
      </c>
      <c r="M1123" t="s">
        <v>1332</v>
      </c>
    </row>
    <row r="1124" spans="1:13" x14ac:dyDescent="0.3">
      <c r="A1124" t="str">
        <f>_xlfn.XLOOKUP(J1124,Sectores[Sector],Sectores[id_Sector],FALSE)</f>
        <v>20</v>
      </c>
      <c r="B1124" t="str">
        <f>_xlfn.XLOOKUP(K1124,Contenido[Contenido],Contenido[id_contenido])</f>
        <v>20.01</v>
      </c>
      <c r="C1124" t="str">
        <f>_xlfn.XLOOKUP(L1124,Temas[Tema],Temas[id_Tema],FALSE)</f>
        <v>20.01.19</v>
      </c>
      <c r="E1124" t="str">
        <f t="shared" si="51"/>
        <v>20 Política y Gobierno</v>
      </c>
      <c r="F1124" t="str">
        <f t="shared" si="52"/>
        <v>20.01 Programas Gubernamentales</v>
      </c>
      <c r="G1124" t="str">
        <f t="shared" si="53"/>
        <v>20.01.19 Ministerio del Interior y Seguridad Pública</v>
      </c>
      <c r="J1124" t="s">
        <v>1329</v>
      </c>
      <c r="K1124" t="s">
        <v>1330</v>
      </c>
      <c r="L1124" t="s">
        <v>1445</v>
      </c>
      <c r="M1124" t="s">
        <v>1337</v>
      </c>
    </row>
    <row r="1125" spans="1:13" x14ac:dyDescent="0.3">
      <c r="A1125" t="str">
        <f>_xlfn.XLOOKUP(J1125,Sectores[Sector],Sectores[id_Sector],FALSE)</f>
        <v>20</v>
      </c>
      <c r="B1125" t="str">
        <f>_xlfn.XLOOKUP(K1125,Contenido[Contenido],Contenido[id_contenido])</f>
        <v>20.01</v>
      </c>
      <c r="C1125" t="str">
        <f>_xlfn.XLOOKUP(L1125,Temas[Tema],Temas[id_Tema],FALSE)</f>
        <v>20.01.19</v>
      </c>
      <c r="E1125" t="str">
        <f t="shared" si="51"/>
        <v>20 Política y Gobierno</v>
      </c>
      <c r="F1125" t="str">
        <f t="shared" si="52"/>
        <v>20.01 Programas Gubernamentales</v>
      </c>
      <c r="G1125" t="str">
        <f t="shared" si="53"/>
        <v>20.01.19 Ministerio del Interior y Seguridad Pública</v>
      </c>
      <c r="J1125" t="s">
        <v>1329</v>
      </c>
      <c r="K1125" t="s">
        <v>1330</v>
      </c>
      <c r="L1125" t="s">
        <v>1445</v>
      </c>
      <c r="M1125" t="s">
        <v>140</v>
      </c>
    </row>
    <row r="1126" spans="1:13" x14ac:dyDescent="0.3">
      <c r="A1126" t="str">
        <f>_xlfn.XLOOKUP(J1126,Sectores[Sector],Sectores[id_Sector],FALSE)</f>
        <v>20</v>
      </c>
      <c r="B1126" t="str">
        <f>_xlfn.XLOOKUP(K1126,Contenido[Contenido],Contenido[id_contenido])</f>
        <v>20.01</v>
      </c>
      <c r="C1126" t="str">
        <f>_xlfn.XLOOKUP(L1126,Temas[Tema],Temas[id_Tema],FALSE)</f>
        <v>20.01.19</v>
      </c>
      <c r="E1126" t="str">
        <f t="shared" si="51"/>
        <v>20 Política y Gobierno</v>
      </c>
      <c r="F1126" t="str">
        <f t="shared" si="52"/>
        <v>20.01 Programas Gubernamentales</v>
      </c>
      <c r="G1126" t="str">
        <f t="shared" si="53"/>
        <v>20.01.19 Ministerio del Interior y Seguridad Pública</v>
      </c>
      <c r="J1126" t="s">
        <v>1329</v>
      </c>
      <c r="K1126" t="s">
        <v>1330</v>
      </c>
      <c r="L1126" t="s">
        <v>1445</v>
      </c>
      <c r="M1126" t="s">
        <v>1342</v>
      </c>
    </row>
    <row r="1127" spans="1:13" x14ac:dyDescent="0.3">
      <c r="A1127" t="str">
        <f>_xlfn.XLOOKUP(J1127,Sectores[Sector],Sectores[id_Sector],FALSE)</f>
        <v>20</v>
      </c>
      <c r="B1127" t="str">
        <f>_xlfn.XLOOKUP(K1127,Contenido[Contenido],Contenido[id_contenido])</f>
        <v>20.01</v>
      </c>
      <c r="C1127" t="str">
        <f>_xlfn.XLOOKUP(L1127,Temas[Tema],Temas[id_Tema],FALSE)</f>
        <v>20.01.20</v>
      </c>
      <c r="E1127" t="str">
        <f t="shared" si="51"/>
        <v>20 Política y Gobierno</v>
      </c>
      <c r="F1127" t="str">
        <f t="shared" si="52"/>
        <v>20.01 Programas Gubernamentales</v>
      </c>
      <c r="G1127" t="str">
        <f t="shared" si="53"/>
        <v>20.01.20 Ministerio del Medio Ambiente</v>
      </c>
      <c r="J1127" t="s">
        <v>1329</v>
      </c>
      <c r="K1127" t="s">
        <v>1330</v>
      </c>
      <c r="L1127" t="s">
        <v>1450</v>
      </c>
      <c r="M1127" t="s">
        <v>1337</v>
      </c>
    </row>
    <row r="1128" spans="1:13" x14ac:dyDescent="0.3">
      <c r="A1128" t="str">
        <f>_xlfn.XLOOKUP(J1128,Sectores[Sector],Sectores[id_Sector],FALSE)</f>
        <v>20</v>
      </c>
      <c r="B1128" t="str">
        <f>_xlfn.XLOOKUP(K1128,Contenido[Contenido],Contenido[id_contenido])</f>
        <v>20.01</v>
      </c>
      <c r="C1128" t="str">
        <f>_xlfn.XLOOKUP(L1128,Temas[Tema],Temas[id_Tema],FALSE)</f>
        <v>20.01.20</v>
      </c>
      <c r="E1128" t="str">
        <f t="shared" si="51"/>
        <v>20 Política y Gobierno</v>
      </c>
      <c r="F1128" t="str">
        <f t="shared" si="52"/>
        <v>20.01 Programas Gubernamentales</v>
      </c>
      <c r="G1128" t="str">
        <f t="shared" si="53"/>
        <v>20.01.20 Ministerio del Medio Ambiente</v>
      </c>
      <c r="J1128" t="s">
        <v>1329</v>
      </c>
      <c r="K1128" t="s">
        <v>1330</v>
      </c>
      <c r="L1128" t="s">
        <v>1450</v>
      </c>
      <c r="M1128" t="s">
        <v>1342</v>
      </c>
    </row>
    <row r="1129" spans="1:13" x14ac:dyDescent="0.3">
      <c r="A1129" t="str">
        <f>_xlfn.XLOOKUP(J1129,Sectores[Sector],Sectores[id_Sector],FALSE)</f>
        <v>20</v>
      </c>
      <c r="B1129" t="str">
        <f>_xlfn.XLOOKUP(K1129,Contenido[Contenido],Contenido[id_contenido])</f>
        <v>20.01</v>
      </c>
      <c r="C1129" t="str">
        <f>_xlfn.XLOOKUP(L1129,Temas[Tema],Temas[id_Tema],FALSE)</f>
        <v>20.01.21</v>
      </c>
      <c r="E1129" t="str">
        <f t="shared" si="51"/>
        <v>20 Política y Gobierno</v>
      </c>
      <c r="F1129" t="str">
        <f t="shared" si="52"/>
        <v>20.01 Programas Gubernamentales</v>
      </c>
      <c r="G1129" t="str">
        <f t="shared" si="53"/>
        <v>20.01.21 Ministerio del Trabajo y Previsión Social</v>
      </c>
      <c r="J1129" t="s">
        <v>1329</v>
      </c>
      <c r="K1129" t="s">
        <v>1330</v>
      </c>
      <c r="L1129" t="s">
        <v>1453</v>
      </c>
      <c r="M1129" t="s">
        <v>1332</v>
      </c>
    </row>
    <row r="1130" spans="1:13" x14ac:dyDescent="0.3">
      <c r="A1130" t="str">
        <f>_xlfn.XLOOKUP(J1130,Sectores[Sector],Sectores[id_Sector],FALSE)</f>
        <v>20</v>
      </c>
      <c r="B1130" t="str">
        <f>_xlfn.XLOOKUP(K1130,Contenido[Contenido],Contenido[id_contenido])</f>
        <v>20.01</v>
      </c>
      <c r="C1130" t="str">
        <f>_xlfn.XLOOKUP(L1130,Temas[Tema],Temas[id_Tema],FALSE)</f>
        <v>20.01.21</v>
      </c>
      <c r="E1130" t="str">
        <f t="shared" si="51"/>
        <v>20 Política y Gobierno</v>
      </c>
      <c r="F1130" t="str">
        <f t="shared" si="52"/>
        <v>20.01 Programas Gubernamentales</v>
      </c>
      <c r="G1130" t="str">
        <f t="shared" si="53"/>
        <v>20.01.21 Ministerio del Trabajo y Previsión Social</v>
      </c>
      <c r="J1130" t="s">
        <v>1329</v>
      </c>
      <c r="K1130" t="s">
        <v>1330</v>
      </c>
      <c r="L1130" t="s">
        <v>1453</v>
      </c>
      <c r="M1130" t="s">
        <v>1337</v>
      </c>
    </row>
    <row r="1131" spans="1:13" x14ac:dyDescent="0.3">
      <c r="A1131" t="str">
        <f>_xlfn.XLOOKUP(J1131,Sectores[Sector],Sectores[id_Sector],FALSE)</f>
        <v>20</v>
      </c>
      <c r="B1131" t="str">
        <f>_xlfn.XLOOKUP(K1131,Contenido[Contenido],Contenido[id_contenido])</f>
        <v>20.01</v>
      </c>
      <c r="C1131" t="str">
        <f>_xlfn.XLOOKUP(L1131,Temas[Tema],Temas[id_Tema],FALSE)</f>
        <v>20.01.21</v>
      </c>
      <c r="E1131" t="str">
        <f t="shared" si="51"/>
        <v>20 Política y Gobierno</v>
      </c>
      <c r="F1131" t="str">
        <f t="shared" si="52"/>
        <v>20.01 Programas Gubernamentales</v>
      </c>
      <c r="G1131" t="str">
        <f t="shared" si="53"/>
        <v>20.01.21 Ministerio del Trabajo y Previsión Social</v>
      </c>
      <c r="J1131" t="s">
        <v>1329</v>
      </c>
      <c r="K1131" t="s">
        <v>1330</v>
      </c>
      <c r="L1131" t="s">
        <v>1453</v>
      </c>
      <c r="M1131" t="s">
        <v>140</v>
      </c>
    </row>
    <row r="1132" spans="1:13" x14ac:dyDescent="0.3">
      <c r="A1132" t="str">
        <f>_xlfn.XLOOKUP(J1132,Sectores[Sector],Sectores[id_Sector],FALSE)</f>
        <v>20</v>
      </c>
      <c r="B1132" t="str">
        <f>_xlfn.XLOOKUP(K1132,Contenido[Contenido],Contenido[id_contenido])</f>
        <v>20.01</v>
      </c>
      <c r="C1132" t="str">
        <f>_xlfn.XLOOKUP(L1132,Temas[Tema],Temas[id_Tema],FALSE)</f>
        <v>20.01.21</v>
      </c>
      <c r="E1132" t="str">
        <f t="shared" si="51"/>
        <v>20 Política y Gobierno</v>
      </c>
      <c r="F1132" t="str">
        <f t="shared" si="52"/>
        <v>20.01 Programas Gubernamentales</v>
      </c>
      <c r="G1132" t="str">
        <f t="shared" si="53"/>
        <v>20.01.21 Ministerio del Trabajo y Previsión Social</v>
      </c>
      <c r="J1132" t="s">
        <v>1329</v>
      </c>
      <c r="K1132" t="s">
        <v>1330</v>
      </c>
      <c r="L1132" t="s">
        <v>1453</v>
      </c>
      <c r="M1132" t="s">
        <v>1340</v>
      </c>
    </row>
    <row r="1133" spans="1:13" x14ac:dyDescent="0.3">
      <c r="A1133" t="str">
        <f>_xlfn.XLOOKUP(J1133,Sectores[Sector],Sectores[id_Sector],FALSE)</f>
        <v>20</v>
      </c>
      <c r="B1133" t="str">
        <f>_xlfn.XLOOKUP(K1133,Contenido[Contenido],Contenido[id_contenido])</f>
        <v>20.01</v>
      </c>
      <c r="C1133" t="str">
        <f>_xlfn.XLOOKUP(L1133,Temas[Tema],Temas[id_Tema],FALSE)</f>
        <v>20.01.21</v>
      </c>
      <c r="E1133" t="str">
        <f t="shared" si="51"/>
        <v>20 Política y Gobierno</v>
      </c>
      <c r="F1133" t="str">
        <f t="shared" si="52"/>
        <v>20.01 Programas Gubernamentales</v>
      </c>
      <c r="G1133" t="str">
        <f t="shared" si="53"/>
        <v>20.01.21 Ministerio del Trabajo y Previsión Social</v>
      </c>
      <c r="J1133" t="s">
        <v>1329</v>
      </c>
      <c r="K1133" t="s">
        <v>1330</v>
      </c>
      <c r="L1133" t="s">
        <v>1453</v>
      </c>
      <c r="M1133" t="s">
        <v>1342</v>
      </c>
    </row>
    <row r="1134" spans="1:13" x14ac:dyDescent="0.3">
      <c r="A1134" t="str">
        <f>_xlfn.XLOOKUP(J1134,Sectores[Sector],Sectores[id_Sector],FALSE)</f>
        <v>20</v>
      </c>
      <c r="B1134" t="str">
        <f>_xlfn.XLOOKUP(K1134,Contenido[Contenido],Contenido[id_contenido])</f>
        <v>20.01</v>
      </c>
      <c r="C1134" t="str">
        <f>_xlfn.XLOOKUP(L1134,Temas[Tema],Temas[id_Tema],FALSE)</f>
        <v>20.01.22</v>
      </c>
      <c r="E1134" t="str">
        <f t="shared" si="51"/>
        <v>20 Política y Gobierno</v>
      </c>
      <c r="F1134" t="str">
        <f t="shared" si="52"/>
        <v>20.01 Programas Gubernamentales</v>
      </c>
      <c r="G1134" t="str">
        <f t="shared" si="53"/>
        <v>20.01.22 Ministerio Secretaría General de Gobierno</v>
      </c>
      <c r="J1134" t="s">
        <v>1329</v>
      </c>
      <c r="K1134" t="s">
        <v>1330</v>
      </c>
      <c r="L1134" t="s">
        <v>1344</v>
      </c>
      <c r="M1134" t="s">
        <v>1332</v>
      </c>
    </row>
    <row r="1135" spans="1:13" x14ac:dyDescent="0.3">
      <c r="A1135" t="str">
        <f>_xlfn.XLOOKUP(J1135,Sectores[Sector],Sectores[id_Sector],FALSE)</f>
        <v>20</v>
      </c>
      <c r="B1135" t="str">
        <f>_xlfn.XLOOKUP(K1135,Contenido[Contenido],Contenido[id_contenido])</f>
        <v>20.01</v>
      </c>
      <c r="C1135" t="str">
        <f>_xlfn.XLOOKUP(L1135,Temas[Tema],Temas[id_Tema],FALSE)</f>
        <v>20.01.22</v>
      </c>
      <c r="E1135" t="str">
        <f t="shared" si="51"/>
        <v>20 Política y Gobierno</v>
      </c>
      <c r="F1135" t="str">
        <f t="shared" si="52"/>
        <v>20.01 Programas Gubernamentales</v>
      </c>
      <c r="G1135" t="str">
        <f t="shared" si="53"/>
        <v>20.01.22 Ministerio Secretaría General de Gobierno</v>
      </c>
      <c r="J1135" t="s">
        <v>1329</v>
      </c>
      <c r="K1135" t="s">
        <v>1330</v>
      </c>
      <c r="L1135" t="s">
        <v>1344</v>
      </c>
      <c r="M1135" t="s">
        <v>1337</v>
      </c>
    </row>
    <row r="1136" spans="1:13" x14ac:dyDescent="0.3">
      <c r="A1136" t="str">
        <f>_xlfn.XLOOKUP(J1136,Sectores[Sector],Sectores[id_Sector],FALSE)</f>
        <v>20</v>
      </c>
      <c r="B1136" t="str">
        <f>_xlfn.XLOOKUP(K1136,Contenido[Contenido],Contenido[id_contenido])</f>
        <v>20.01</v>
      </c>
      <c r="C1136" t="str">
        <f>_xlfn.XLOOKUP(L1136,Temas[Tema],Temas[id_Tema],FALSE)</f>
        <v>20.01.22</v>
      </c>
      <c r="E1136" t="str">
        <f t="shared" si="51"/>
        <v>20 Política y Gobierno</v>
      </c>
      <c r="F1136" t="str">
        <f t="shared" si="52"/>
        <v>20.01 Programas Gubernamentales</v>
      </c>
      <c r="G1136" t="str">
        <f t="shared" si="53"/>
        <v>20.01.22 Ministerio Secretaría General de Gobierno</v>
      </c>
      <c r="J1136" t="s">
        <v>1329</v>
      </c>
      <c r="K1136" t="s">
        <v>1330</v>
      </c>
      <c r="L1136" t="s">
        <v>1344</v>
      </c>
      <c r="M1136" t="s">
        <v>140</v>
      </c>
    </row>
    <row r="1137" spans="1:13" x14ac:dyDescent="0.3">
      <c r="A1137" t="str">
        <f>_xlfn.XLOOKUP(J1137,Sectores[Sector],Sectores[id_Sector],FALSE)</f>
        <v>20</v>
      </c>
      <c r="B1137" t="str">
        <f>_xlfn.XLOOKUP(K1137,Contenido[Contenido],Contenido[id_contenido])</f>
        <v>20.01</v>
      </c>
      <c r="C1137" t="str">
        <f>_xlfn.XLOOKUP(L1137,Temas[Tema],Temas[id_Tema],FALSE)</f>
        <v>20.01.22</v>
      </c>
      <c r="E1137" t="str">
        <f t="shared" si="51"/>
        <v>20 Política y Gobierno</v>
      </c>
      <c r="F1137" t="str">
        <f t="shared" si="52"/>
        <v>20.01 Programas Gubernamentales</v>
      </c>
      <c r="G1137" t="str">
        <f t="shared" si="53"/>
        <v>20.01.22 Ministerio Secretaría General de Gobierno</v>
      </c>
      <c r="J1137" t="s">
        <v>1329</v>
      </c>
      <c r="K1137" t="s">
        <v>1330</v>
      </c>
      <c r="L1137" t="s">
        <v>1344</v>
      </c>
      <c r="M1137" t="s">
        <v>1342</v>
      </c>
    </row>
    <row r="1138" spans="1:13" x14ac:dyDescent="0.3">
      <c r="A1138" t="str">
        <f>_xlfn.XLOOKUP(J1138,Sectores[Sector],Sectores[id_Sector],FALSE)</f>
        <v>20</v>
      </c>
      <c r="B1138" t="str">
        <f>_xlfn.XLOOKUP(K1138,Contenido[Contenido],Contenido[id_contenido])</f>
        <v>20.01</v>
      </c>
      <c r="C1138" t="str">
        <f>_xlfn.XLOOKUP(L1138,Temas[Tema],Temas[id_Tema],FALSE)</f>
        <v>20.01.23</v>
      </c>
      <c r="E1138" t="str">
        <f t="shared" si="51"/>
        <v>20 Política y Gobierno</v>
      </c>
      <c r="F1138" t="str">
        <f t="shared" si="52"/>
        <v>20.01 Programas Gubernamentales</v>
      </c>
      <c r="G1138" t="str">
        <f t="shared" si="53"/>
        <v>20.01.23 Ministerio Secretaría General de la Presidencia de la República</v>
      </c>
      <c r="J1138" t="s">
        <v>1329</v>
      </c>
      <c r="K1138" t="s">
        <v>1330</v>
      </c>
      <c r="L1138" t="s">
        <v>1349</v>
      </c>
      <c r="M1138" t="s">
        <v>1332</v>
      </c>
    </row>
    <row r="1139" spans="1:13" x14ac:dyDescent="0.3">
      <c r="A1139" t="str">
        <f>_xlfn.XLOOKUP(J1139,Sectores[Sector],Sectores[id_Sector],FALSE)</f>
        <v>20</v>
      </c>
      <c r="B1139" t="str">
        <f>_xlfn.XLOOKUP(K1139,Contenido[Contenido],Contenido[id_contenido])</f>
        <v>20.01</v>
      </c>
      <c r="C1139" t="str">
        <f>_xlfn.XLOOKUP(L1139,Temas[Tema],Temas[id_Tema],FALSE)</f>
        <v>20.01.23</v>
      </c>
      <c r="E1139" t="str">
        <f t="shared" si="51"/>
        <v>20 Política y Gobierno</v>
      </c>
      <c r="F1139" t="str">
        <f t="shared" si="52"/>
        <v>20.01 Programas Gubernamentales</v>
      </c>
      <c r="G1139" t="str">
        <f t="shared" si="53"/>
        <v>20.01.23 Ministerio Secretaría General de la Presidencia de la República</v>
      </c>
      <c r="J1139" t="s">
        <v>1329</v>
      </c>
      <c r="K1139" t="s">
        <v>1330</v>
      </c>
      <c r="L1139" t="s">
        <v>1349</v>
      </c>
      <c r="M1139" t="s">
        <v>1337</v>
      </c>
    </row>
    <row r="1140" spans="1:13" x14ac:dyDescent="0.3">
      <c r="A1140" t="str">
        <f>_xlfn.XLOOKUP(J1140,Sectores[Sector],Sectores[id_Sector],FALSE)</f>
        <v>20</v>
      </c>
      <c r="B1140" t="str">
        <f>_xlfn.XLOOKUP(K1140,Contenido[Contenido],Contenido[id_contenido])</f>
        <v>20.01</v>
      </c>
      <c r="C1140" t="str">
        <f>_xlfn.XLOOKUP(L1140,Temas[Tema],Temas[id_Tema],FALSE)</f>
        <v>20.01.23</v>
      </c>
      <c r="E1140" t="str">
        <f t="shared" si="51"/>
        <v>20 Política y Gobierno</v>
      </c>
      <c r="F1140" t="str">
        <f t="shared" si="52"/>
        <v>20.01 Programas Gubernamentales</v>
      </c>
      <c r="G1140" t="str">
        <f t="shared" si="53"/>
        <v>20.01.23 Ministerio Secretaría General de la Presidencia de la República</v>
      </c>
      <c r="J1140" t="s">
        <v>1329</v>
      </c>
      <c r="K1140" t="s">
        <v>1330</v>
      </c>
      <c r="L1140" t="s">
        <v>1349</v>
      </c>
      <c r="M1140" t="s">
        <v>1342</v>
      </c>
    </row>
    <row r="1141" spans="1:13" x14ac:dyDescent="0.3">
      <c r="A1141" t="str">
        <f>_xlfn.XLOOKUP(J1141,Sectores[Sector],Sectores[id_Sector],FALSE)</f>
        <v>20</v>
      </c>
      <c r="B1141" t="str">
        <f>_xlfn.XLOOKUP(K1141,Contenido[Contenido],Contenido[id_contenido])</f>
        <v>20.01</v>
      </c>
      <c r="C1141" t="str">
        <f>_xlfn.XLOOKUP(L1141,Temas[Tema],Temas[id_Tema],FALSE)</f>
        <v>20.01.24</v>
      </c>
      <c r="E1141" t="str">
        <f t="shared" si="51"/>
        <v>20 Política y Gobierno</v>
      </c>
      <c r="F1141" t="str">
        <f t="shared" si="52"/>
        <v>20.01 Programas Gubernamentales</v>
      </c>
      <c r="G1141" t="str">
        <f t="shared" si="53"/>
        <v>20.01.24 Nacional</v>
      </c>
      <c r="J1141" t="s">
        <v>1329</v>
      </c>
      <c r="K1141" t="s">
        <v>1330</v>
      </c>
      <c r="L1141" t="s">
        <v>1331</v>
      </c>
      <c r="M1141" t="s">
        <v>1332</v>
      </c>
    </row>
    <row r="1142" spans="1:13" x14ac:dyDescent="0.3">
      <c r="A1142" t="str">
        <f>_xlfn.XLOOKUP(J1142,Sectores[Sector],Sectores[id_Sector],FALSE)</f>
        <v>20</v>
      </c>
      <c r="B1142" t="str">
        <f>_xlfn.XLOOKUP(K1142,Contenido[Contenido],Contenido[id_contenido])</f>
        <v>20.01</v>
      </c>
      <c r="C1142" t="str">
        <f>_xlfn.XLOOKUP(L1142,Temas[Tema],Temas[id_Tema],FALSE)</f>
        <v>20.01.24</v>
      </c>
      <c r="E1142" t="str">
        <f t="shared" si="51"/>
        <v>20 Política y Gobierno</v>
      </c>
      <c r="F1142" t="str">
        <f t="shared" si="52"/>
        <v>20.01 Programas Gubernamentales</v>
      </c>
      <c r="G1142" t="str">
        <f t="shared" si="53"/>
        <v>20.01.24 Nacional</v>
      </c>
      <c r="J1142" t="s">
        <v>1329</v>
      </c>
      <c r="K1142" t="s">
        <v>1330</v>
      </c>
      <c r="L1142" t="s">
        <v>1331</v>
      </c>
      <c r="M1142" t="s">
        <v>1337</v>
      </c>
    </row>
    <row r="1143" spans="1:13" x14ac:dyDescent="0.3">
      <c r="A1143" t="str">
        <f>_xlfn.XLOOKUP(J1143,Sectores[Sector],Sectores[id_Sector],FALSE)</f>
        <v>20</v>
      </c>
      <c r="B1143" t="str">
        <f>_xlfn.XLOOKUP(K1143,Contenido[Contenido],Contenido[id_contenido])</f>
        <v>20.01</v>
      </c>
      <c r="C1143" t="str">
        <f>_xlfn.XLOOKUP(L1143,Temas[Tema],Temas[id_Tema],FALSE)</f>
        <v>20.01.24</v>
      </c>
      <c r="E1143" t="str">
        <f t="shared" si="51"/>
        <v>20 Política y Gobierno</v>
      </c>
      <c r="F1143" t="str">
        <f t="shared" si="52"/>
        <v>20.01 Programas Gubernamentales</v>
      </c>
      <c r="G1143" t="str">
        <f t="shared" si="53"/>
        <v>20.01.24 Nacional</v>
      </c>
      <c r="J1143" t="s">
        <v>1329</v>
      </c>
      <c r="K1143" t="s">
        <v>1330</v>
      </c>
      <c r="L1143" t="s">
        <v>1331</v>
      </c>
      <c r="M1143" t="s">
        <v>140</v>
      </c>
    </row>
    <row r="1144" spans="1:13" x14ac:dyDescent="0.3">
      <c r="A1144" t="str">
        <f>_xlfn.XLOOKUP(J1144,Sectores[Sector],Sectores[id_Sector],FALSE)</f>
        <v>20</v>
      </c>
      <c r="B1144" t="str">
        <f>_xlfn.XLOOKUP(K1144,Contenido[Contenido],Contenido[id_contenido])</f>
        <v>20.01</v>
      </c>
      <c r="C1144" t="str">
        <f>_xlfn.XLOOKUP(L1144,Temas[Tema],Temas[id_Tema],FALSE)</f>
        <v>20.01.24</v>
      </c>
      <c r="E1144" t="str">
        <f t="shared" si="51"/>
        <v>20 Política y Gobierno</v>
      </c>
      <c r="F1144" t="str">
        <f t="shared" si="52"/>
        <v>20.01 Programas Gubernamentales</v>
      </c>
      <c r="G1144" t="str">
        <f t="shared" si="53"/>
        <v>20.01.24 Nacional</v>
      </c>
      <c r="J1144" t="s">
        <v>1329</v>
      </c>
      <c r="K1144" t="s">
        <v>1330</v>
      </c>
      <c r="L1144" t="s">
        <v>1331</v>
      </c>
      <c r="M1144" t="s">
        <v>1340</v>
      </c>
    </row>
    <row r="1145" spans="1:13" x14ac:dyDescent="0.3">
      <c r="A1145" t="str">
        <f>_xlfn.XLOOKUP(J1145,Sectores[Sector],Sectores[id_Sector],FALSE)</f>
        <v>20</v>
      </c>
      <c r="B1145" t="str">
        <f>_xlfn.XLOOKUP(K1145,Contenido[Contenido],Contenido[id_contenido])</f>
        <v>20.01</v>
      </c>
      <c r="C1145" t="str">
        <f>_xlfn.XLOOKUP(L1145,Temas[Tema],Temas[id_Tema],FALSE)</f>
        <v>20.01.24</v>
      </c>
      <c r="E1145" t="str">
        <f t="shared" si="51"/>
        <v>20 Política y Gobierno</v>
      </c>
      <c r="F1145" t="str">
        <f t="shared" si="52"/>
        <v>20.01 Programas Gubernamentales</v>
      </c>
      <c r="G1145" t="str">
        <f t="shared" si="53"/>
        <v>20.01.24 Nacional</v>
      </c>
      <c r="J1145" t="s">
        <v>1329</v>
      </c>
      <c r="K1145" t="s">
        <v>1330</v>
      </c>
      <c r="L1145" t="s">
        <v>1331</v>
      </c>
      <c r="M1145" t="s">
        <v>1342</v>
      </c>
    </row>
    <row r="1146" spans="1:13" x14ac:dyDescent="0.3">
      <c r="A1146" t="str">
        <f>_xlfn.XLOOKUP(J1146,Sectores[Sector],Sectores[id_Sector],FALSE)</f>
        <v>21</v>
      </c>
      <c r="B1146" t="str">
        <f>_xlfn.XLOOKUP(K1146,Contenido[Contenido],Contenido[id_contenido])</f>
        <v>21.01</v>
      </c>
      <c r="C1146" t="str">
        <f>_xlfn.XLOOKUP(L1146,Temas[Tema],Temas[id_Tema],FALSE)</f>
        <v>21.01.01</v>
      </c>
      <c r="E1146" t="str">
        <f t="shared" si="51"/>
        <v>21 Salud</v>
      </c>
      <c r="F1146" t="str">
        <f t="shared" si="52"/>
        <v>21.01 Enfermedades</v>
      </c>
      <c r="G1146" t="str">
        <f t="shared" si="53"/>
        <v>21.01.01 Cáncer de Cuello Uterino</v>
      </c>
      <c r="J1146" t="s">
        <v>95</v>
      </c>
      <c r="K1146" t="s">
        <v>157</v>
      </c>
      <c r="L1146" t="s">
        <v>155</v>
      </c>
      <c r="M1146" t="s">
        <v>154</v>
      </c>
    </row>
    <row r="1147" spans="1:13" x14ac:dyDescent="0.3">
      <c r="A1147" t="str">
        <f>_xlfn.XLOOKUP(J1147,Sectores[Sector],Sectores[id_Sector],FALSE)</f>
        <v>21</v>
      </c>
      <c r="B1147" t="str">
        <f>_xlfn.XLOOKUP(K1147,Contenido[Contenido],Contenido[id_contenido])</f>
        <v>21.01</v>
      </c>
      <c r="C1147" t="str">
        <f>_xlfn.XLOOKUP(L1147,Temas[Tema],Temas[id_Tema],FALSE)</f>
        <v>21.01.02</v>
      </c>
      <c r="E1147" t="str">
        <f t="shared" si="51"/>
        <v>21 Salud</v>
      </c>
      <c r="F1147" t="str">
        <f t="shared" si="52"/>
        <v>21.01 Enfermedades</v>
      </c>
      <c r="G1147" t="str">
        <f t="shared" si="53"/>
        <v>21.01.02 VIH/SIDA</v>
      </c>
      <c r="J1147" t="s">
        <v>95</v>
      </c>
      <c r="K1147" t="s">
        <v>157</v>
      </c>
      <c r="L1147" t="s">
        <v>167</v>
      </c>
      <c r="M1147" t="s">
        <v>167</v>
      </c>
    </row>
    <row r="1148" spans="1:13" x14ac:dyDescent="0.3">
      <c r="A1148" t="str">
        <f>_xlfn.XLOOKUP(J1148,Sectores[Sector],Sectores[id_Sector],FALSE)</f>
        <v>21</v>
      </c>
      <c r="B1148" t="str">
        <f>_xlfn.XLOOKUP(K1148,Contenido[Contenido],Contenido[id_contenido])</f>
        <v>21.02</v>
      </c>
      <c r="C1148" t="str">
        <f>_xlfn.XLOOKUP(L1148,Temas[Tema],Temas[id_Tema],FALSE)</f>
        <v>21.02.01</v>
      </c>
      <c r="E1148" t="str">
        <f t="shared" si="51"/>
        <v>21 Salud</v>
      </c>
      <c r="F1148" t="str">
        <f t="shared" si="52"/>
        <v>21.02 Establecimientos</v>
      </c>
      <c r="G1148" t="str">
        <f t="shared" si="53"/>
        <v>21.02.01 Centros de Salud</v>
      </c>
      <c r="J1148" t="s">
        <v>95</v>
      </c>
      <c r="K1148" t="s">
        <v>141</v>
      </c>
      <c r="L1148" t="s">
        <v>158</v>
      </c>
      <c r="M1148" t="s">
        <v>111</v>
      </c>
    </row>
    <row r="1149" spans="1:13" x14ac:dyDescent="0.3">
      <c r="A1149" t="str">
        <f>_xlfn.XLOOKUP(J1149,Sectores[Sector],Sectores[id_Sector],FALSE)</f>
        <v>21</v>
      </c>
      <c r="B1149" t="str">
        <f>_xlfn.XLOOKUP(K1149,Contenido[Contenido],Contenido[id_contenido])</f>
        <v>21.02</v>
      </c>
      <c r="C1149" t="str">
        <f>_xlfn.XLOOKUP(L1149,Temas[Tema],Temas[id_Tema],FALSE)</f>
        <v>21.02.01</v>
      </c>
      <c r="E1149" t="str">
        <f t="shared" si="51"/>
        <v>21 Salud</v>
      </c>
      <c r="F1149" t="str">
        <f t="shared" si="52"/>
        <v>21.02 Establecimientos</v>
      </c>
      <c r="G1149" t="str">
        <f t="shared" si="53"/>
        <v>21.02.01 Centros de Salud</v>
      </c>
      <c r="J1149" t="s">
        <v>95</v>
      </c>
      <c r="K1149" t="s">
        <v>141</v>
      </c>
      <c r="L1149" t="s">
        <v>158</v>
      </c>
      <c r="M1149" t="s">
        <v>162</v>
      </c>
    </row>
    <row r="1150" spans="1:13" x14ac:dyDescent="0.3">
      <c r="A1150" t="str">
        <f>_xlfn.XLOOKUP(J1150,Sectores[Sector],Sectores[id_Sector],FALSE)</f>
        <v>21</v>
      </c>
      <c r="B1150" t="str">
        <f>_xlfn.XLOOKUP(K1150,Contenido[Contenido],Contenido[id_contenido])</f>
        <v>21.02</v>
      </c>
      <c r="C1150" t="str">
        <f>_xlfn.XLOOKUP(L1150,Temas[Tema],Temas[id_Tema],FALSE)</f>
        <v>21.02.01</v>
      </c>
      <c r="E1150" t="str">
        <f t="shared" si="51"/>
        <v>21 Salud</v>
      </c>
      <c r="F1150" t="str">
        <f t="shared" si="52"/>
        <v>21.02 Establecimientos</v>
      </c>
      <c r="G1150" t="str">
        <f t="shared" si="53"/>
        <v>21.02.01 Centros de Salud</v>
      </c>
      <c r="J1150" t="s">
        <v>95</v>
      </c>
      <c r="K1150" t="s">
        <v>141</v>
      </c>
      <c r="L1150" t="s">
        <v>158</v>
      </c>
      <c r="M1150" t="s">
        <v>163</v>
      </c>
    </row>
    <row r="1151" spans="1:13" x14ac:dyDescent="0.3">
      <c r="A1151" t="str">
        <f>_xlfn.XLOOKUP(J1151,Sectores[Sector],Sectores[id_Sector],FALSE)</f>
        <v>21</v>
      </c>
      <c r="B1151" t="str">
        <f>_xlfn.XLOOKUP(K1151,Contenido[Contenido],Contenido[id_contenido])</f>
        <v>21.02</v>
      </c>
      <c r="C1151" t="str">
        <f>_xlfn.XLOOKUP(L1151,Temas[Tema],Temas[id_Tema],FALSE)</f>
        <v>21.02.01</v>
      </c>
      <c r="E1151" t="str">
        <f t="shared" si="51"/>
        <v>21 Salud</v>
      </c>
      <c r="F1151" t="str">
        <f t="shared" si="52"/>
        <v>21.02 Establecimientos</v>
      </c>
      <c r="G1151" t="str">
        <f t="shared" si="53"/>
        <v>21.02.01 Centros de Salud</v>
      </c>
      <c r="J1151" t="s">
        <v>95</v>
      </c>
      <c r="K1151" t="s">
        <v>141</v>
      </c>
      <c r="L1151" t="s">
        <v>158</v>
      </c>
      <c r="M1151" t="s">
        <v>152</v>
      </c>
    </row>
    <row r="1152" spans="1:13" x14ac:dyDescent="0.3">
      <c r="A1152" t="str">
        <f>_xlfn.XLOOKUP(J1152,Sectores[Sector],Sectores[id_Sector],FALSE)</f>
        <v>21</v>
      </c>
      <c r="B1152" t="str">
        <f>_xlfn.XLOOKUP(K1152,Contenido[Contenido],Contenido[id_contenido])</f>
        <v>21.02</v>
      </c>
      <c r="C1152" t="str">
        <f>_xlfn.XLOOKUP(L1152,Temas[Tema],Temas[id_Tema],FALSE)</f>
        <v>21.02.01</v>
      </c>
      <c r="E1152" t="str">
        <f t="shared" si="51"/>
        <v>21 Salud</v>
      </c>
      <c r="F1152" t="str">
        <f t="shared" si="52"/>
        <v>21.02 Establecimientos</v>
      </c>
      <c r="G1152" t="str">
        <f t="shared" si="53"/>
        <v>21.02.01 Centros de Salud</v>
      </c>
      <c r="J1152" t="s">
        <v>95</v>
      </c>
      <c r="K1152" t="s">
        <v>141</v>
      </c>
      <c r="L1152" t="s">
        <v>158</v>
      </c>
      <c r="M1152" t="s">
        <v>112</v>
      </c>
    </row>
    <row r="1153" spans="1:13" x14ac:dyDescent="0.3">
      <c r="A1153" t="str">
        <f>_xlfn.XLOOKUP(J1153,Sectores[Sector],Sectores[id_Sector],FALSE)</f>
        <v>21</v>
      </c>
      <c r="B1153" t="str">
        <f>_xlfn.XLOOKUP(K1153,Contenido[Contenido],Contenido[id_contenido])</f>
        <v>21.02</v>
      </c>
      <c r="C1153" t="str">
        <f>_xlfn.XLOOKUP(L1153,Temas[Tema],Temas[id_Tema],FALSE)</f>
        <v>21.02.02</v>
      </c>
      <c r="E1153" t="str">
        <f t="shared" si="51"/>
        <v>21 Salud</v>
      </c>
      <c r="F1153" t="str">
        <f t="shared" si="52"/>
        <v>21.02 Establecimientos</v>
      </c>
      <c r="G1153" t="str">
        <f t="shared" si="53"/>
        <v>21.02.02 Consultorios Generales</v>
      </c>
      <c r="J1153" t="s">
        <v>95</v>
      </c>
      <c r="K1153" t="s">
        <v>141</v>
      </c>
      <c r="L1153" t="s">
        <v>159</v>
      </c>
      <c r="M1153" t="s">
        <v>160</v>
      </c>
    </row>
    <row r="1154" spans="1:13" x14ac:dyDescent="0.3">
      <c r="A1154" t="str">
        <f>_xlfn.XLOOKUP(J1154,Sectores[Sector],Sectores[id_Sector],FALSE)</f>
        <v>21</v>
      </c>
      <c r="B1154" t="str">
        <f>_xlfn.XLOOKUP(K1154,Contenido[Contenido],Contenido[id_contenido])</f>
        <v>21.02</v>
      </c>
      <c r="C1154" t="str">
        <f>_xlfn.XLOOKUP(L1154,Temas[Tema],Temas[id_Tema],FALSE)</f>
        <v>21.02.02</v>
      </c>
      <c r="E1154" t="str">
        <f t="shared" si="51"/>
        <v>21 Salud</v>
      </c>
      <c r="F1154" t="str">
        <f t="shared" si="52"/>
        <v>21.02 Establecimientos</v>
      </c>
      <c r="G1154" t="str">
        <f t="shared" si="53"/>
        <v>21.02.02 Consultorios Generales</v>
      </c>
      <c r="J1154" t="s">
        <v>95</v>
      </c>
      <c r="K1154" t="s">
        <v>141</v>
      </c>
      <c r="L1154" t="s">
        <v>159</v>
      </c>
      <c r="M1154" t="s">
        <v>161</v>
      </c>
    </row>
    <row r="1155" spans="1:13" x14ac:dyDescent="0.3">
      <c r="A1155" t="str">
        <f>_xlfn.XLOOKUP(J1155,Sectores[Sector],Sectores[id_Sector],FALSE)</f>
        <v>21</v>
      </c>
      <c r="B1155" t="str">
        <f>_xlfn.XLOOKUP(K1155,Contenido[Contenido],Contenido[id_contenido])</f>
        <v>21.02</v>
      </c>
      <c r="C1155" t="str">
        <f>_xlfn.XLOOKUP(L1155,Temas[Tema],Temas[id_Tema],FALSE)</f>
        <v>21.02.03</v>
      </c>
      <c r="E1155" t="str">
        <f t="shared" si="51"/>
        <v>21 Salud</v>
      </c>
      <c r="F1155" t="str">
        <f t="shared" si="52"/>
        <v>21.02 Establecimientos</v>
      </c>
      <c r="G1155" t="str">
        <f t="shared" si="53"/>
        <v>21.02.03 Postas</v>
      </c>
      <c r="J1155" t="s">
        <v>95</v>
      </c>
      <c r="K1155" t="s">
        <v>141</v>
      </c>
      <c r="L1155" t="s">
        <v>165</v>
      </c>
      <c r="M1155" t="s">
        <v>166</v>
      </c>
    </row>
    <row r="1156" spans="1:13" x14ac:dyDescent="0.3">
      <c r="A1156" t="str">
        <f>_xlfn.XLOOKUP(J1156,Sectores[Sector],Sectores[id_Sector],FALSE)</f>
        <v>21</v>
      </c>
      <c r="B1156" t="str">
        <f>_xlfn.XLOOKUP(K1156,Contenido[Contenido],Contenido[id_contenido])</f>
        <v>21.02</v>
      </c>
      <c r="C1156" t="str">
        <f>_xlfn.XLOOKUP(L1156,Temas[Tema],Temas[id_Tema],FALSE)</f>
        <v>21.02.04</v>
      </c>
      <c r="E1156" t="str">
        <f t="shared" si="51"/>
        <v>21 Salud</v>
      </c>
      <c r="F1156" t="str">
        <f t="shared" si="52"/>
        <v>21.02 Establecimientos</v>
      </c>
      <c r="G1156" t="str">
        <f t="shared" si="53"/>
        <v>21.02.04 Servicios de Urgencia</v>
      </c>
      <c r="J1156" t="s">
        <v>95</v>
      </c>
      <c r="K1156" t="s">
        <v>141</v>
      </c>
      <c r="L1156" t="s">
        <v>164</v>
      </c>
      <c r="M1156" t="s">
        <v>114</v>
      </c>
    </row>
    <row r="1157" spans="1:13" x14ac:dyDescent="0.3">
      <c r="A1157" t="str">
        <f>_xlfn.XLOOKUP(J1157,Sectores[Sector],Sectores[id_Sector],FALSE)</f>
        <v>21</v>
      </c>
      <c r="B1157" t="str">
        <f>_xlfn.XLOOKUP(K1157,Contenido[Contenido],Contenido[id_contenido])</f>
        <v>21.03</v>
      </c>
      <c r="C1157" t="str">
        <f>_xlfn.XLOOKUP(L1157,Temas[Tema],Temas[id_Tema],FALSE)</f>
        <v>21.03.01</v>
      </c>
      <c r="E1157" t="str">
        <f t="shared" ref="E1157:E1220" si="54">+A1157&amp;" "&amp;J1157</f>
        <v>21 Salud</v>
      </c>
      <c r="F1157" t="str">
        <f t="shared" ref="F1157:F1220" si="55">+B1157&amp;" "&amp;K1157</f>
        <v>21.03 Índices</v>
      </c>
      <c r="G1157" t="str">
        <f t="shared" ref="G1157:G1220" si="56">+C1157&amp;" "&amp;L1157</f>
        <v>21.03.01 Atención Primaria</v>
      </c>
      <c r="J1157" t="s">
        <v>95</v>
      </c>
      <c r="K1157" t="s">
        <v>171</v>
      </c>
      <c r="L1157" t="s">
        <v>172</v>
      </c>
      <c r="M1157" t="s">
        <v>173</v>
      </c>
    </row>
    <row r="1158" spans="1:13" x14ac:dyDescent="0.3">
      <c r="A1158" t="str">
        <f>_xlfn.XLOOKUP(J1158,Sectores[Sector],Sectores[id_Sector],FALSE)</f>
        <v>21</v>
      </c>
      <c r="B1158" t="str">
        <f>_xlfn.XLOOKUP(K1158,Contenido[Contenido],Contenido[id_contenido])</f>
        <v>21.04</v>
      </c>
      <c r="C1158" t="str">
        <f>_xlfn.XLOOKUP(L1158,Temas[Tema],Temas[id_Tema],FALSE)</f>
        <v>21.04.01</v>
      </c>
      <c r="E1158" t="str">
        <f t="shared" si="54"/>
        <v>21 Salud</v>
      </c>
      <c r="F1158" t="str">
        <f t="shared" si="55"/>
        <v>21.04 Programas</v>
      </c>
      <c r="G1158" t="str">
        <f t="shared" si="56"/>
        <v>21.04.01 Programa de Salud Cardiovascular</v>
      </c>
      <c r="J1158" t="s">
        <v>95</v>
      </c>
      <c r="K1158" t="s">
        <v>169</v>
      </c>
      <c r="L1158" t="s">
        <v>156</v>
      </c>
      <c r="M1158" t="s">
        <v>174</v>
      </c>
    </row>
    <row r="1159" spans="1:13" x14ac:dyDescent="0.3">
      <c r="A1159" t="str">
        <f>_xlfn.XLOOKUP(J1159,Sectores[Sector],Sectores[id_Sector],FALSE)</f>
        <v>21</v>
      </c>
      <c r="B1159" t="str">
        <f>_xlfn.XLOOKUP(K1159,Contenido[Contenido],Contenido[id_contenido])</f>
        <v>21.05</v>
      </c>
      <c r="C1159" t="str">
        <f>_xlfn.XLOOKUP(L1159,Temas[Tema],Temas[id_Tema],FALSE)</f>
        <v>21.05.01</v>
      </c>
      <c r="E1159" t="str">
        <f t="shared" si="54"/>
        <v>21 Salud</v>
      </c>
      <c r="F1159" t="str">
        <f t="shared" si="55"/>
        <v>21.05 Servicios de Salud</v>
      </c>
      <c r="G1159" t="str">
        <f t="shared" si="56"/>
        <v>21.05.01 Cuidado Dental</v>
      </c>
      <c r="J1159" t="s">
        <v>95</v>
      </c>
      <c r="K1159" t="s">
        <v>187</v>
      </c>
      <c r="L1159" t="s">
        <v>372</v>
      </c>
      <c r="M1159" t="s">
        <v>153</v>
      </c>
    </row>
    <row r="1160" spans="1:13" x14ac:dyDescent="0.3">
      <c r="A1160" t="str">
        <f>_xlfn.XLOOKUP(J1160,Sectores[Sector],Sectores[id_Sector],FALSE)</f>
        <v>21</v>
      </c>
      <c r="B1160" t="str">
        <f>_xlfn.XLOOKUP(K1160,Contenido[Contenido],Contenido[id_contenido])</f>
        <v>21.05</v>
      </c>
      <c r="C1160" t="str">
        <f>_xlfn.XLOOKUP(L1160,Temas[Tema],Temas[id_Tema],FALSE)</f>
        <v>21.05.02</v>
      </c>
      <c r="E1160" t="str">
        <f t="shared" si="54"/>
        <v>21 Salud</v>
      </c>
      <c r="F1160" t="str">
        <f t="shared" si="55"/>
        <v>21.05 Servicios de Salud</v>
      </c>
      <c r="G1160" t="str">
        <f t="shared" si="56"/>
        <v>21.05.02 Emergencias</v>
      </c>
      <c r="J1160" t="s">
        <v>95</v>
      </c>
      <c r="K1160" t="s">
        <v>187</v>
      </c>
      <c r="L1160" t="s">
        <v>213</v>
      </c>
      <c r="M1160" t="s">
        <v>188</v>
      </c>
    </row>
    <row r="1161" spans="1:13" x14ac:dyDescent="0.3">
      <c r="A1161" t="str">
        <f>_xlfn.XLOOKUP(J1161,Sectores[Sector],Sectores[id_Sector],FALSE)</f>
        <v>22</v>
      </c>
      <c r="B1161" t="str">
        <f>_xlfn.XLOOKUP(K1161,Contenido[Contenido],Contenido[id_contenido])</f>
        <v>22.01</v>
      </c>
      <c r="C1161" t="str">
        <f>_xlfn.XLOOKUP(L1161,Temas[Tema],Temas[id_Tema],FALSE)</f>
        <v>22.01.01</v>
      </c>
      <c r="E1161" t="str">
        <f t="shared" si="54"/>
        <v>22 Servicios</v>
      </c>
      <c r="F1161" t="str">
        <f t="shared" si="55"/>
        <v>22.01 Servicios de Abastecimiento</v>
      </c>
      <c r="G1161" t="str">
        <f t="shared" si="56"/>
        <v>22.01.01 Servicios Básicos</v>
      </c>
      <c r="J1161" t="s">
        <v>87</v>
      </c>
      <c r="K1161" t="s">
        <v>371</v>
      </c>
      <c r="L1161" t="s">
        <v>370</v>
      </c>
      <c r="M1161" t="s">
        <v>86</v>
      </c>
    </row>
    <row r="1162" spans="1:13" x14ac:dyDescent="0.3">
      <c r="A1162" t="str">
        <f>_xlfn.XLOOKUP(J1162,Sectores[Sector],Sectores[id_Sector],FALSE)</f>
        <v>22</v>
      </c>
      <c r="B1162" t="str">
        <f>_xlfn.XLOOKUP(K1162,Contenido[Contenido],Contenido[id_contenido])</f>
        <v>22.01</v>
      </c>
      <c r="C1162" t="str">
        <f>_xlfn.XLOOKUP(L1162,Temas[Tema],Temas[id_Tema],FALSE)</f>
        <v>22.01.01</v>
      </c>
      <c r="E1162" t="str">
        <f t="shared" si="54"/>
        <v>22 Servicios</v>
      </c>
      <c r="F1162" t="str">
        <f t="shared" si="55"/>
        <v>22.01 Servicios de Abastecimiento</v>
      </c>
      <c r="G1162" t="str">
        <f t="shared" si="56"/>
        <v>22.01.01 Servicios Básicos</v>
      </c>
      <c r="J1162" t="s">
        <v>87</v>
      </c>
      <c r="K1162" t="s">
        <v>371</v>
      </c>
      <c r="L1162" t="s">
        <v>370</v>
      </c>
      <c r="M1162" t="s">
        <v>115</v>
      </c>
    </row>
    <row r="1163" spans="1:13" x14ac:dyDescent="0.3">
      <c r="A1163" t="str">
        <f>_xlfn.XLOOKUP(J1163,Sectores[Sector],Sectores[id_Sector],FALSE)</f>
        <v>23</v>
      </c>
      <c r="B1163" t="str">
        <f>_xlfn.XLOOKUP(K1163,Contenido[Contenido],Contenido[id_contenido])</f>
        <v>23.01</v>
      </c>
      <c r="C1163" t="str">
        <f>_xlfn.XLOOKUP(L1163,Temas[Tema],Temas[id_Tema],FALSE)</f>
        <v>23.01.01</v>
      </c>
      <c r="E1163" t="str">
        <f t="shared" si="54"/>
        <v>23 Social</v>
      </c>
      <c r="F1163" t="str">
        <f t="shared" si="55"/>
        <v>23.01 Demografía</v>
      </c>
      <c r="G1163" t="str">
        <f t="shared" si="56"/>
        <v>23.01.01 Población</v>
      </c>
      <c r="J1163" t="s">
        <v>561</v>
      </c>
      <c r="K1163" t="s">
        <v>75</v>
      </c>
      <c r="L1163" t="s">
        <v>560</v>
      </c>
      <c r="M1163" t="s">
        <v>560</v>
      </c>
    </row>
    <row r="1164" spans="1:13" x14ac:dyDescent="0.3">
      <c r="A1164" t="str">
        <f>_xlfn.XLOOKUP(J1164,Sectores[Sector],Sectores[id_Sector],FALSE)</f>
        <v>24</v>
      </c>
      <c r="B1164" t="str">
        <f>_xlfn.XLOOKUP(K1164,Contenido[Contenido],Contenido[id_contenido])</f>
        <v>23.01</v>
      </c>
      <c r="C1164" t="str">
        <f>_xlfn.XLOOKUP(L1164,Temas[Tema],Temas[id_Tema],FALSE)</f>
        <v>23.01.01</v>
      </c>
      <c r="E1164" t="str">
        <f t="shared" si="54"/>
        <v>24 Socioeconómico</v>
      </c>
      <c r="F1164" t="str">
        <f t="shared" si="55"/>
        <v>23.01 Demografía</v>
      </c>
      <c r="G1164" t="str">
        <f t="shared" si="56"/>
        <v>23.01.01 Alfabeta</v>
      </c>
      <c r="J1164" t="s">
        <v>117</v>
      </c>
      <c r="K1164" t="s">
        <v>75</v>
      </c>
      <c r="L1164" t="s">
        <v>1507</v>
      </c>
      <c r="M1164" t="s">
        <v>1508</v>
      </c>
    </row>
    <row r="1165" spans="1:13" x14ac:dyDescent="0.3">
      <c r="A1165" t="str">
        <f>_xlfn.XLOOKUP(J1165,Sectores[Sector],Sectores[id_Sector],FALSE)</f>
        <v>24</v>
      </c>
      <c r="B1165" t="str">
        <f>_xlfn.XLOOKUP(K1165,Contenido[Contenido],Contenido[id_contenido])</f>
        <v>23.01</v>
      </c>
      <c r="C1165" t="str">
        <f>_xlfn.XLOOKUP(L1165,Temas[Tema],Temas[id_Tema],FALSE)</f>
        <v>23.01.02</v>
      </c>
      <c r="E1165" t="str">
        <f t="shared" si="54"/>
        <v>24 Socioeconómico</v>
      </c>
      <c r="F1165" t="str">
        <f t="shared" si="55"/>
        <v>23.01 Demografía</v>
      </c>
      <c r="G1165" t="str">
        <f t="shared" si="56"/>
        <v>23.01.02 Analfabeta</v>
      </c>
      <c r="J1165" t="s">
        <v>117</v>
      </c>
      <c r="K1165" t="s">
        <v>75</v>
      </c>
      <c r="L1165" t="s">
        <v>1504</v>
      </c>
      <c r="M1165" t="s">
        <v>1505</v>
      </c>
    </row>
    <row r="1166" spans="1:13" x14ac:dyDescent="0.3">
      <c r="A1166" t="str">
        <f>_xlfn.XLOOKUP(J1166,Sectores[Sector],Sectores[id_Sector],FALSE)</f>
        <v>24</v>
      </c>
      <c r="B1166" t="str">
        <f>_xlfn.XLOOKUP(K1166,Contenido[Contenido],Contenido[id_contenido])</f>
        <v>23.01</v>
      </c>
      <c r="C1166" t="str">
        <f>_xlfn.XLOOKUP(L1166,Temas[Tema],Temas[id_Tema],FALSE)</f>
        <v>23.01.03</v>
      </c>
      <c r="E1166" t="str">
        <f t="shared" si="54"/>
        <v>24 Socioeconómico</v>
      </c>
      <c r="F1166" t="str">
        <f t="shared" si="55"/>
        <v>23.01 Demografía</v>
      </c>
      <c r="G1166" t="str">
        <f t="shared" si="56"/>
        <v>23.01.03 Ausente</v>
      </c>
      <c r="J1166" t="s">
        <v>117</v>
      </c>
      <c r="K1166" t="s">
        <v>75</v>
      </c>
      <c r="L1166" t="s">
        <v>1516</v>
      </c>
      <c r="M1166" t="s">
        <v>1517</v>
      </c>
    </row>
    <row r="1167" spans="1:13" x14ac:dyDescent="0.3">
      <c r="A1167" t="str">
        <f>_xlfn.XLOOKUP(J1167,Sectores[Sector],Sectores[id_Sector],FALSE)</f>
        <v>24</v>
      </c>
      <c r="B1167" t="str">
        <f>_xlfn.XLOOKUP(K1167,Contenido[Contenido],Contenido[id_contenido])</f>
        <v>23.01</v>
      </c>
      <c r="C1167" t="str">
        <f>_xlfn.XLOOKUP(L1167,Temas[Tema],Temas[id_Tema],FALSE)</f>
        <v>23.01.04</v>
      </c>
      <c r="E1167" t="str">
        <f t="shared" si="54"/>
        <v>24 Socioeconómico</v>
      </c>
      <c r="F1167" t="str">
        <f t="shared" si="55"/>
        <v>23.01 Demografía</v>
      </c>
      <c r="G1167" t="str">
        <f t="shared" si="56"/>
        <v>23.01.04 No Ausente</v>
      </c>
      <c r="J1167" t="s">
        <v>117</v>
      </c>
      <c r="K1167" t="s">
        <v>75</v>
      </c>
      <c r="L1167" t="s">
        <v>1519</v>
      </c>
      <c r="M1167" t="s">
        <v>1520</v>
      </c>
    </row>
    <row r="1168" spans="1:13" x14ac:dyDescent="0.3">
      <c r="A1168" t="str">
        <f>_xlfn.XLOOKUP(J1168,Sectores[Sector],Sectores[id_Sector],FALSE)</f>
        <v>24</v>
      </c>
      <c r="B1168" t="str">
        <f>_xlfn.XLOOKUP(K1168,Contenido[Contenido],Contenido[id_contenido])</f>
        <v>23.01</v>
      </c>
      <c r="C1168" t="str">
        <f>_xlfn.XLOOKUP(L1168,Temas[Tema],Temas[id_Tema],FALSE)</f>
        <v>23.01.05</v>
      </c>
      <c r="E1168" t="str">
        <f t="shared" si="54"/>
        <v>24 Socioeconómico</v>
      </c>
      <c r="F1168" t="str">
        <f t="shared" si="55"/>
        <v>23.01 Demografía</v>
      </c>
      <c r="G1168" t="str">
        <f t="shared" si="56"/>
        <v>23.01.05 No Pobre</v>
      </c>
      <c r="J1168" t="s">
        <v>117</v>
      </c>
      <c r="K1168" t="s">
        <v>75</v>
      </c>
      <c r="L1168" t="s">
        <v>1498</v>
      </c>
      <c r="M1168" t="s">
        <v>1499</v>
      </c>
    </row>
    <row r="1169" spans="1:13" x14ac:dyDescent="0.3">
      <c r="A1169" t="str">
        <f>_xlfn.XLOOKUP(J1169,Sectores[Sector],Sectores[id_Sector],FALSE)</f>
        <v>24</v>
      </c>
      <c r="B1169" t="str">
        <f>_xlfn.XLOOKUP(K1169,Contenido[Contenido],Contenido[id_contenido])</f>
        <v>23.01</v>
      </c>
      <c r="C1169" t="str">
        <f>_xlfn.XLOOKUP(L1169,Temas[Tema],Temas[id_Tema],FALSE)</f>
        <v>23.01.06</v>
      </c>
      <c r="E1169" t="str">
        <f t="shared" si="54"/>
        <v>24 Socioeconómico</v>
      </c>
      <c r="F1169" t="str">
        <f t="shared" si="55"/>
        <v>23.01 Demografía</v>
      </c>
      <c r="G1169" t="str">
        <f t="shared" si="56"/>
        <v>23.01.06 No Trabajó</v>
      </c>
      <c r="J1169" t="s">
        <v>117</v>
      </c>
      <c r="K1169" t="s">
        <v>75</v>
      </c>
      <c r="L1169" t="s">
        <v>1513</v>
      </c>
      <c r="M1169" t="s">
        <v>1514</v>
      </c>
    </row>
    <row r="1170" spans="1:13" x14ac:dyDescent="0.3">
      <c r="A1170" t="str">
        <f>_xlfn.XLOOKUP(J1170,Sectores[Sector],Sectores[id_Sector],FALSE)</f>
        <v>24</v>
      </c>
      <c r="B1170" t="str">
        <f>_xlfn.XLOOKUP(K1170,Contenido[Contenido],Contenido[id_contenido])</f>
        <v>23.01</v>
      </c>
      <c r="C1170" t="str">
        <f>_xlfn.XLOOKUP(L1170,Temas[Tema],Temas[id_Tema],FALSE)</f>
        <v>23.01.07</v>
      </c>
      <c r="E1170" t="str">
        <f t="shared" si="54"/>
        <v>24 Socioeconómico</v>
      </c>
      <c r="F1170" t="str">
        <f t="shared" si="55"/>
        <v>23.01 Demografía</v>
      </c>
      <c r="G1170" t="str">
        <f t="shared" si="56"/>
        <v>23.01.07 Pobre</v>
      </c>
      <c r="J1170" t="s">
        <v>117</v>
      </c>
      <c r="K1170" t="s">
        <v>75</v>
      </c>
      <c r="L1170" t="s">
        <v>1495</v>
      </c>
      <c r="M1170" t="s">
        <v>1496</v>
      </c>
    </row>
    <row r="1171" spans="1:13" x14ac:dyDescent="0.3">
      <c r="A1171" t="str">
        <f>_xlfn.XLOOKUP(J1171,Sectores[Sector],Sectores[id_Sector],FALSE)</f>
        <v>24</v>
      </c>
      <c r="B1171" t="str">
        <f>_xlfn.XLOOKUP(K1171,Contenido[Contenido],Contenido[id_contenido])</f>
        <v>23.01</v>
      </c>
      <c r="C1171" t="str">
        <f>_xlfn.XLOOKUP(L1171,Temas[Tema],Temas[id_Tema],FALSE)</f>
        <v>23.01.08</v>
      </c>
      <c r="E1171" t="str">
        <f t="shared" si="54"/>
        <v>24 Socioeconómico</v>
      </c>
      <c r="F1171" t="str">
        <f t="shared" si="55"/>
        <v>23.01 Demografía</v>
      </c>
      <c r="G1171" t="str">
        <f t="shared" si="56"/>
        <v>23.01.08 Pobre Extremo</v>
      </c>
      <c r="J1171" t="s">
        <v>117</v>
      </c>
      <c r="K1171" t="s">
        <v>75</v>
      </c>
      <c r="L1171" t="s">
        <v>1501</v>
      </c>
      <c r="M1171" t="s">
        <v>1502</v>
      </c>
    </row>
    <row r="1172" spans="1:13" x14ac:dyDescent="0.3">
      <c r="A1172" t="str">
        <f>_xlfn.XLOOKUP(J1172,Sectores[Sector],Sectores[id_Sector],FALSE)</f>
        <v>24</v>
      </c>
      <c r="B1172" t="str">
        <f>_xlfn.XLOOKUP(K1172,Contenido[Contenido],Contenido[id_contenido])</f>
        <v>23.01</v>
      </c>
      <c r="C1172" t="str">
        <f>_xlfn.XLOOKUP(L1172,Temas[Tema],Temas[id_Tema],FALSE)</f>
        <v>23.01.09</v>
      </c>
      <c r="E1172" t="str">
        <f t="shared" si="54"/>
        <v>24 Socioeconómico</v>
      </c>
      <c r="F1172" t="str">
        <f t="shared" si="55"/>
        <v>23.01 Demografía</v>
      </c>
      <c r="G1172" t="str">
        <f t="shared" si="56"/>
        <v>23.01.09 Rural</v>
      </c>
      <c r="J1172" t="s">
        <v>117</v>
      </c>
      <c r="K1172" t="s">
        <v>75</v>
      </c>
      <c r="L1172" t="s">
        <v>145</v>
      </c>
      <c r="M1172" t="s">
        <v>1489</v>
      </c>
    </row>
    <row r="1173" spans="1:13" x14ac:dyDescent="0.3">
      <c r="A1173" t="str">
        <f>_xlfn.XLOOKUP(J1173,Sectores[Sector],Sectores[id_Sector],FALSE)</f>
        <v>24</v>
      </c>
      <c r="B1173" t="str">
        <f>_xlfn.XLOOKUP(K1173,Contenido[Contenido],Contenido[id_contenido])</f>
        <v>23.01</v>
      </c>
      <c r="C1173" t="str">
        <f>_xlfn.XLOOKUP(L1173,Temas[Tema],Temas[id_Tema],FALSE)</f>
        <v>23.01.10</v>
      </c>
      <c r="E1173" t="str">
        <f t="shared" si="54"/>
        <v>24 Socioeconómico</v>
      </c>
      <c r="F1173" t="str">
        <f t="shared" si="55"/>
        <v>23.01 Demografía</v>
      </c>
      <c r="G1173" t="str">
        <f t="shared" si="56"/>
        <v>23.01.10 Trabajó</v>
      </c>
      <c r="J1173" t="s">
        <v>117</v>
      </c>
      <c r="K1173" t="s">
        <v>75</v>
      </c>
      <c r="L1173" t="s">
        <v>1510</v>
      </c>
      <c r="M1173" t="s">
        <v>1511</v>
      </c>
    </row>
    <row r="1174" spans="1:13" x14ac:dyDescent="0.3">
      <c r="A1174" t="str">
        <f>_xlfn.XLOOKUP(J1174,Sectores[Sector],Sectores[id_Sector],FALSE)</f>
        <v>24</v>
      </c>
      <c r="B1174" t="str">
        <f>_xlfn.XLOOKUP(K1174,Contenido[Contenido],Contenido[id_contenido])</f>
        <v>23.01</v>
      </c>
      <c r="C1174" t="str">
        <f>_xlfn.XLOOKUP(L1174,Temas[Tema],Temas[id_Tema],FALSE)</f>
        <v>23.01.11</v>
      </c>
      <c r="E1174" t="str">
        <f t="shared" si="54"/>
        <v>24 Socioeconómico</v>
      </c>
      <c r="F1174" t="str">
        <f t="shared" si="55"/>
        <v>23.01 Demografía</v>
      </c>
      <c r="G1174" t="str">
        <f t="shared" si="56"/>
        <v>23.01.11 Urbano</v>
      </c>
      <c r="J1174" t="s">
        <v>117</v>
      </c>
      <c r="K1174" t="s">
        <v>75</v>
      </c>
      <c r="L1174" t="s">
        <v>1492</v>
      </c>
      <c r="M1174" t="s">
        <v>1493</v>
      </c>
    </row>
    <row r="1175" spans="1:13" x14ac:dyDescent="0.3">
      <c r="A1175" t="str">
        <f>_xlfn.XLOOKUP(J1175,Sectores[Sector],Sectores[id_Sector],FALSE)</f>
        <v>24</v>
      </c>
      <c r="B1175" t="str">
        <f>_xlfn.XLOOKUP(K1175,Contenido[Contenido],Contenido[id_contenido])</f>
        <v>24.02</v>
      </c>
      <c r="C1175" t="str">
        <f>_xlfn.XLOOKUP(L1175,Temas[Tema],Temas[id_Tema],FALSE)</f>
        <v>24.02.01</v>
      </c>
      <c r="E1175" t="str">
        <f t="shared" si="54"/>
        <v>24 Socioeconómico</v>
      </c>
      <c r="F1175" t="str">
        <f t="shared" si="55"/>
        <v>24.02 Ingreso Promedio por Persona</v>
      </c>
      <c r="G1175" t="str">
        <f t="shared" si="56"/>
        <v>24.02.01 Etnia</v>
      </c>
      <c r="J1175" t="s">
        <v>117</v>
      </c>
      <c r="K1175" t="s">
        <v>1000</v>
      </c>
      <c r="L1175" t="s">
        <v>1010</v>
      </c>
      <c r="M1175" t="s">
        <v>1011</v>
      </c>
    </row>
    <row r="1176" spans="1:13" x14ac:dyDescent="0.3">
      <c r="A1176" t="str">
        <f>_xlfn.XLOOKUP(J1176,Sectores[Sector],Sectores[id_Sector],FALSE)</f>
        <v>24</v>
      </c>
      <c r="B1176" t="str">
        <f>_xlfn.XLOOKUP(K1176,Contenido[Contenido],Contenido[id_contenido])</f>
        <v>24.02</v>
      </c>
      <c r="C1176" t="str">
        <f>_xlfn.XLOOKUP(L1176,Temas[Tema],Temas[id_Tema],FALSE)</f>
        <v>24.02.01</v>
      </c>
      <c r="E1176" t="str">
        <f t="shared" si="54"/>
        <v>24 Socioeconómico</v>
      </c>
      <c r="F1176" t="str">
        <f t="shared" si="55"/>
        <v>24.02 Ingreso Promedio por Persona</v>
      </c>
      <c r="G1176" t="str">
        <f t="shared" si="56"/>
        <v>24.02.01 Etnia</v>
      </c>
      <c r="J1176" t="s">
        <v>117</v>
      </c>
      <c r="K1176" t="s">
        <v>1000</v>
      </c>
      <c r="L1176" t="s">
        <v>1010</v>
      </c>
      <c r="M1176" t="s">
        <v>1023</v>
      </c>
    </row>
    <row r="1177" spans="1:13" x14ac:dyDescent="0.3">
      <c r="A1177" t="str">
        <f>_xlfn.XLOOKUP(J1177,Sectores[Sector],Sectores[id_Sector],FALSE)</f>
        <v>24</v>
      </c>
      <c r="B1177" t="str">
        <f>_xlfn.XLOOKUP(K1177,Contenido[Contenido],Contenido[id_contenido])</f>
        <v>24.02</v>
      </c>
      <c r="C1177" t="str">
        <f>_xlfn.XLOOKUP(L1177,Temas[Tema],Temas[id_Tema],FALSE)</f>
        <v>24.02.01</v>
      </c>
      <c r="E1177" t="str">
        <f t="shared" si="54"/>
        <v>24 Socioeconómico</v>
      </c>
      <c r="F1177" t="str">
        <f t="shared" si="55"/>
        <v>24.02 Ingreso Promedio por Persona</v>
      </c>
      <c r="G1177" t="str">
        <f t="shared" si="56"/>
        <v>24.02.01 Etnia</v>
      </c>
      <c r="J1177" t="s">
        <v>117</v>
      </c>
      <c r="K1177" t="s">
        <v>1000</v>
      </c>
      <c r="L1177" t="s">
        <v>1010</v>
      </c>
      <c r="M1177" t="s">
        <v>1013</v>
      </c>
    </row>
    <row r="1178" spans="1:13" x14ac:dyDescent="0.3">
      <c r="A1178" t="str">
        <f>_xlfn.XLOOKUP(J1178,Sectores[Sector],Sectores[id_Sector],FALSE)</f>
        <v>24</v>
      </c>
      <c r="B1178" t="str">
        <f>_xlfn.XLOOKUP(K1178,Contenido[Contenido],Contenido[id_contenido])</f>
        <v>24.02</v>
      </c>
      <c r="C1178" t="str">
        <f>_xlfn.XLOOKUP(L1178,Temas[Tema],Temas[id_Tema],FALSE)</f>
        <v>24.02.01</v>
      </c>
      <c r="E1178" t="str">
        <f t="shared" si="54"/>
        <v>24 Socioeconómico</v>
      </c>
      <c r="F1178" t="str">
        <f t="shared" si="55"/>
        <v>24.02 Ingreso Promedio por Persona</v>
      </c>
      <c r="G1178" t="str">
        <f t="shared" si="56"/>
        <v>24.02.01 Etnia</v>
      </c>
      <c r="J1178" t="s">
        <v>117</v>
      </c>
      <c r="K1178" t="s">
        <v>1000</v>
      </c>
      <c r="L1178" t="s">
        <v>1010</v>
      </c>
      <c r="M1178" t="s">
        <v>1015</v>
      </c>
    </row>
    <row r="1179" spans="1:13" x14ac:dyDescent="0.3">
      <c r="A1179" t="str">
        <f>_xlfn.XLOOKUP(J1179,Sectores[Sector],Sectores[id_Sector],FALSE)</f>
        <v>24</v>
      </c>
      <c r="B1179" t="str">
        <f>_xlfn.XLOOKUP(K1179,Contenido[Contenido],Contenido[id_contenido])</f>
        <v>24.02</v>
      </c>
      <c r="C1179" t="str">
        <f>_xlfn.XLOOKUP(L1179,Temas[Tema],Temas[id_Tema],FALSE)</f>
        <v>24.02.01</v>
      </c>
      <c r="E1179" t="str">
        <f t="shared" si="54"/>
        <v>24 Socioeconómico</v>
      </c>
      <c r="F1179" t="str">
        <f t="shared" si="55"/>
        <v>24.02 Ingreso Promedio por Persona</v>
      </c>
      <c r="G1179" t="str">
        <f t="shared" si="56"/>
        <v>24.02.01 Etnia</v>
      </c>
      <c r="J1179" t="s">
        <v>117</v>
      </c>
      <c r="K1179" t="s">
        <v>1000</v>
      </c>
      <c r="L1179" t="s">
        <v>1010</v>
      </c>
      <c r="M1179" t="s">
        <v>1017</v>
      </c>
    </row>
    <row r="1180" spans="1:13" x14ac:dyDescent="0.3">
      <c r="A1180" t="str">
        <f>_xlfn.XLOOKUP(J1180,Sectores[Sector],Sectores[id_Sector],FALSE)</f>
        <v>24</v>
      </c>
      <c r="B1180" t="str">
        <f>_xlfn.XLOOKUP(K1180,Contenido[Contenido],Contenido[id_contenido])</f>
        <v>24.02</v>
      </c>
      <c r="C1180" t="str">
        <f>_xlfn.XLOOKUP(L1180,Temas[Tema],Temas[id_Tema],FALSE)</f>
        <v>24.02.01</v>
      </c>
      <c r="E1180" t="str">
        <f t="shared" si="54"/>
        <v>24 Socioeconómico</v>
      </c>
      <c r="F1180" t="str">
        <f t="shared" si="55"/>
        <v>24.02 Ingreso Promedio por Persona</v>
      </c>
      <c r="G1180" t="str">
        <f t="shared" si="56"/>
        <v>24.02.01 Etnia</v>
      </c>
      <c r="J1180" t="s">
        <v>117</v>
      </c>
      <c r="K1180" t="s">
        <v>1000</v>
      </c>
      <c r="L1180" t="s">
        <v>1010</v>
      </c>
      <c r="M1180" t="s">
        <v>1019</v>
      </c>
    </row>
    <row r="1181" spans="1:13" x14ac:dyDescent="0.3">
      <c r="A1181" t="str">
        <f>_xlfn.XLOOKUP(J1181,Sectores[Sector],Sectores[id_Sector],FALSE)</f>
        <v>24</v>
      </c>
      <c r="B1181" t="str">
        <f>_xlfn.XLOOKUP(K1181,Contenido[Contenido],Contenido[id_contenido])</f>
        <v>24.02</v>
      </c>
      <c r="C1181" t="str">
        <f>_xlfn.XLOOKUP(L1181,Temas[Tema],Temas[id_Tema],FALSE)</f>
        <v>24.02.01</v>
      </c>
      <c r="E1181" t="str">
        <f t="shared" si="54"/>
        <v>24 Socioeconómico</v>
      </c>
      <c r="F1181" t="str">
        <f t="shared" si="55"/>
        <v>24.02 Ingreso Promedio por Persona</v>
      </c>
      <c r="G1181" t="str">
        <f t="shared" si="56"/>
        <v>24.02.01 Etnia</v>
      </c>
      <c r="J1181" t="s">
        <v>117</v>
      </c>
      <c r="K1181" t="s">
        <v>1000</v>
      </c>
      <c r="L1181" t="s">
        <v>1010</v>
      </c>
      <c r="M1181" t="s">
        <v>1021</v>
      </c>
    </row>
    <row r="1182" spans="1:13" x14ac:dyDescent="0.3">
      <c r="A1182" t="str">
        <f>_xlfn.XLOOKUP(J1182,Sectores[Sector],Sectores[id_Sector],FALSE)</f>
        <v>24</v>
      </c>
      <c r="B1182" t="str">
        <f>_xlfn.XLOOKUP(K1182,Contenido[Contenido],Contenido[id_contenido])</f>
        <v>24.02</v>
      </c>
      <c r="C1182" t="str">
        <f>_xlfn.XLOOKUP(L1182,Temas[Tema],Temas[id_Tema],FALSE)</f>
        <v>24.02.01</v>
      </c>
      <c r="E1182" t="str">
        <f t="shared" si="54"/>
        <v>24 Socioeconómico</v>
      </c>
      <c r="F1182" t="str">
        <f t="shared" si="55"/>
        <v>24.02 Ingreso Promedio por Persona</v>
      </c>
      <c r="G1182" t="str">
        <f t="shared" si="56"/>
        <v>24.02.01 Etnia</v>
      </c>
      <c r="J1182" t="s">
        <v>117</v>
      </c>
      <c r="K1182" t="s">
        <v>1000</v>
      </c>
      <c r="L1182" t="s">
        <v>1010</v>
      </c>
      <c r="M1182" t="s">
        <v>1025</v>
      </c>
    </row>
    <row r="1183" spans="1:13" x14ac:dyDescent="0.3">
      <c r="A1183" t="str">
        <f>_xlfn.XLOOKUP(J1183,Sectores[Sector],Sectores[id_Sector],FALSE)</f>
        <v>24</v>
      </c>
      <c r="B1183" t="str">
        <f>_xlfn.XLOOKUP(K1183,Contenido[Contenido],Contenido[id_contenido])</f>
        <v>24.02</v>
      </c>
      <c r="C1183" t="str">
        <f>_xlfn.XLOOKUP(L1183,Temas[Tema],Temas[id_Tema],FALSE)</f>
        <v>24.02.01</v>
      </c>
      <c r="E1183" t="str">
        <f t="shared" si="54"/>
        <v>24 Socioeconómico</v>
      </c>
      <c r="F1183" t="str">
        <f t="shared" si="55"/>
        <v>24.02 Ingreso Promedio por Persona</v>
      </c>
      <c r="G1183" t="str">
        <f t="shared" si="56"/>
        <v>24.02.01 Etnia</v>
      </c>
      <c r="J1183" t="s">
        <v>117</v>
      </c>
      <c r="K1183" t="s">
        <v>1000</v>
      </c>
      <c r="L1183" t="s">
        <v>1010</v>
      </c>
      <c r="M1183" t="s">
        <v>1027</v>
      </c>
    </row>
    <row r="1184" spans="1:13" x14ac:dyDescent="0.3">
      <c r="A1184" t="str">
        <f>_xlfn.XLOOKUP(J1184,Sectores[Sector],Sectores[id_Sector],FALSE)</f>
        <v>24</v>
      </c>
      <c r="B1184" t="str">
        <f>_xlfn.XLOOKUP(K1184,Contenido[Contenido],Contenido[id_contenido])</f>
        <v>24.02</v>
      </c>
      <c r="C1184" t="str">
        <f>_xlfn.XLOOKUP(L1184,Temas[Tema],Temas[id_Tema],FALSE)</f>
        <v>24.02.01</v>
      </c>
      <c r="E1184" t="str">
        <f t="shared" si="54"/>
        <v>24 Socioeconómico</v>
      </c>
      <c r="F1184" t="str">
        <f t="shared" si="55"/>
        <v>24.02 Ingreso Promedio por Persona</v>
      </c>
      <c r="G1184" t="str">
        <f t="shared" si="56"/>
        <v>24.02.01 Etnia</v>
      </c>
      <c r="J1184" t="s">
        <v>117</v>
      </c>
      <c r="K1184" t="s">
        <v>1000</v>
      </c>
      <c r="L1184" t="s">
        <v>1010</v>
      </c>
      <c r="M1184" t="s">
        <v>1029</v>
      </c>
    </row>
    <row r="1185" spans="1:13" x14ac:dyDescent="0.3">
      <c r="A1185" t="str">
        <f>_xlfn.XLOOKUP(J1185,Sectores[Sector],Sectores[id_Sector],FALSE)</f>
        <v>24</v>
      </c>
      <c r="B1185" t="str">
        <f>_xlfn.XLOOKUP(K1185,Contenido[Contenido],Contenido[id_contenido])</f>
        <v>24.02</v>
      </c>
      <c r="C1185" t="str">
        <f>_xlfn.XLOOKUP(L1185,Temas[Tema],Temas[id_Tema],FALSE)</f>
        <v>24.02.02</v>
      </c>
      <c r="E1185" t="str">
        <f t="shared" si="54"/>
        <v>24 Socioeconómico</v>
      </c>
      <c r="F1185" t="str">
        <f t="shared" si="55"/>
        <v>24.02 Ingreso Promedio por Persona</v>
      </c>
      <c r="G1185" t="str">
        <f t="shared" si="56"/>
        <v>24.02.02 Sexo</v>
      </c>
      <c r="J1185" t="s">
        <v>117</v>
      </c>
      <c r="K1185" t="s">
        <v>1000</v>
      </c>
      <c r="L1185" t="s">
        <v>1001</v>
      </c>
      <c r="M1185" t="s">
        <v>1002</v>
      </c>
    </row>
    <row r="1186" spans="1:13" x14ac:dyDescent="0.3">
      <c r="A1186" t="str">
        <f>_xlfn.XLOOKUP(J1186,Sectores[Sector],Sectores[id_Sector],FALSE)</f>
        <v>24</v>
      </c>
      <c r="B1186" t="str">
        <f>_xlfn.XLOOKUP(K1186,Contenido[Contenido],Contenido[id_contenido])</f>
        <v>24.02</v>
      </c>
      <c r="C1186" t="str">
        <f>_xlfn.XLOOKUP(L1186,Temas[Tema],Temas[id_Tema],FALSE)</f>
        <v>24.02.02</v>
      </c>
      <c r="E1186" t="str">
        <f t="shared" si="54"/>
        <v>24 Socioeconómico</v>
      </c>
      <c r="F1186" t="str">
        <f t="shared" si="55"/>
        <v>24.02 Ingreso Promedio por Persona</v>
      </c>
      <c r="G1186" t="str">
        <f t="shared" si="56"/>
        <v>24.02.02 Sexo</v>
      </c>
      <c r="J1186" t="s">
        <v>117</v>
      </c>
      <c r="K1186" t="s">
        <v>1000</v>
      </c>
      <c r="L1186" t="s">
        <v>1001</v>
      </c>
      <c r="M1186" t="s">
        <v>1006</v>
      </c>
    </row>
    <row r="1187" spans="1:13" x14ac:dyDescent="0.3">
      <c r="A1187" t="str">
        <f>_xlfn.XLOOKUP(J1187,Sectores[Sector],Sectores[id_Sector],FALSE)</f>
        <v>24</v>
      </c>
      <c r="B1187" t="str">
        <f>_xlfn.XLOOKUP(K1187,Contenido[Contenido],Contenido[id_contenido])</f>
        <v>24.02</v>
      </c>
      <c r="C1187" t="str">
        <f>_xlfn.XLOOKUP(L1187,Temas[Tema],Temas[id_Tema],FALSE)</f>
        <v>06.01.03</v>
      </c>
      <c r="E1187" t="str">
        <f t="shared" si="54"/>
        <v>24 Socioeconómico</v>
      </c>
      <c r="F1187" t="str">
        <f t="shared" si="55"/>
        <v>24.02 Ingreso Promedio por Persona</v>
      </c>
      <c r="G1187" t="str">
        <f t="shared" si="56"/>
        <v>06.01.03 Total</v>
      </c>
      <c r="J1187" t="s">
        <v>117</v>
      </c>
      <c r="K1187" t="s">
        <v>1000</v>
      </c>
      <c r="L1187" t="s">
        <v>137</v>
      </c>
      <c r="M1187" t="s">
        <v>1008</v>
      </c>
    </row>
    <row r="1188" spans="1:13" x14ac:dyDescent="0.3">
      <c r="A1188" t="str">
        <f>_xlfn.XLOOKUP(J1188,Sectores[Sector],Sectores[id_Sector],FALSE)</f>
        <v>24</v>
      </c>
      <c r="B1188" t="str">
        <f>_xlfn.XLOOKUP(K1188,Contenido[Contenido],Contenido[id_contenido])</f>
        <v>24.03</v>
      </c>
      <c r="C1188" t="str">
        <f>_xlfn.XLOOKUP(L1188,Temas[Tema],Temas[id_Tema],FALSE)</f>
        <v>24.03.01</v>
      </c>
      <c r="E1188" t="str">
        <f t="shared" si="54"/>
        <v>24 Socioeconómico</v>
      </c>
      <c r="F1188" t="str">
        <f t="shared" si="55"/>
        <v>24.03 Vulnerabilidad</v>
      </c>
      <c r="G1188" t="str">
        <f t="shared" si="56"/>
        <v>24.03.01 Pobreza Extrema</v>
      </c>
      <c r="J1188" t="s">
        <v>117</v>
      </c>
      <c r="K1188" t="s">
        <v>412</v>
      </c>
      <c r="L1188" t="s">
        <v>118</v>
      </c>
      <c r="M1188" t="s">
        <v>214</v>
      </c>
    </row>
    <row r="1189" spans="1:13" x14ac:dyDescent="0.3">
      <c r="A1189" t="str">
        <f>_xlfn.XLOOKUP(J1189,Sectores[Sector],Sectores[id_Sector],FALSE)</f>
        <v>24</v>
      </c>
      <c r="B1189" t="str">
        <f>_xlfn.XLOOKUP(K1189,Contenido[Contenido],Contenido[id_contenido])</f>
        <v>24.03</v>
      </c>
      <c r="C1189" t="str">
        <f>_xlfn.XLOOKUP(L1189,Temas[Tema],Temas[id_Tema],FALSE)</f>
        <v>24.03.02</v>
      </c>
      <c r="E1189" t="str">
        <f t="shared" si="54"/>
        <v>24 Socioeconómico</v>
      </c>
      <c r="F1189" t="str">
        <f t="shared" si="55"/>
        <v>24.03 Vulnerabilidad</v>
      </c>
      <c r="G1189" t="str">
        <f t="shared" si="56"/>
        <v>24.03.02 Pobreza General</v>
      </c>
      <c r="J1189" t="s">
        <v>117</v>
      </c>
      <c r="K1189" t="s">
        <v>412</v>
      </c>
      <c r="L1189" t="s">
        <v>414</v>
      </c>
      <c r="M1189" t="s">
        <v>116</v>
      </c>
    </row>
    <row r="1190" spans="1:13" x14ac:dyDescent="0.3">
      <c r="A1190" t="str">
        <f>_xlfn.XLOOKUP(J1190,Sectores[Sector],Sectores[id_Sector],FALSE)</f>
        <v>24</v>
      </c>
      <c r="B1190" t="str">
        <f>_xlfn.XLOOKUP(K1190,Contenido[Contenido],Contenido[id_contenido])</f>
        <v>24.03</v>
      </c>
      <c r="C1190" t="str">
        <f>_xlfn.XLOOKUP(L1190,Temas[Tema],Temas[id_Tema],FALSE)</f>
        <v>24.03.03</v>
      </c>
      <c r="E1190" t="str">
        <f t="shared" si="54"/>
        <v>24 Socioeconómico</v>
      </c>
      <c r="F1190" t="str">
        <f t="shared" si="55"/>
        <v>24.03 Vulnerabilidad</v>
      </c>
      <c r="G1190" t="str">
        <f t="shared" si="56"/>
        <v>24.03.03 Pobreza No Extrema</v>
      </c>
      <c r="J1190" t="s">
        <v>117</v>
      </c>
      <c r="K1190" t="s">
        <v>412</v>
      </c>
      <c r="L1190" t="s">
        <v>119</v>
      </c>
      <c r="M1190" t="s">
        <v>215</v>
      </c>
    </row>
    <row r="1191" spans="1:13" x14ac:dyDescent="0.3">
      <c r="A1191" t="str">
        <f>_xlfn.XLOOKUP(J1191,Sectores[Sector],Sectores[id_Sector],FALSE)</f>
        <v>24</v>
      </c>
      <c r="B1191" t="str">
        <f>_xlfn.XLOOKUP(K1191,Contenido[Contenido],Contenido[id_contenido])</f>
        <v>24.03</v>
      </c>
      <c r="C1191" t="str">
        <f>_xlfn.XLOOKUP(L1191,Temas[Tema],Temas[id_Tema],FALSE)</f>
        <v>24.03.04</v>
      </c>
      <c r="E1191" t="str">
        <f t="shared" si="54"/>
        <v>24 Socioeconómico</v>
      </c>
      <c r="F1191" t="str">
        <f t="shared" si="55"/>
        <v>24.03 Vulnerabilidad</v>
      </c>
      <c r="G1191" t="str">
        <f t="shared" si="56"/>
        <v>24.03.04 Pobreza por Sexo</v>
      </c>
      <c r="J1191" t="s">
        <v>117</v>
      </c>
      <c r="K1191" t="s">
        <v>412</v>
      </c>
      <c r="L1191" t="s">
        <v>413</v>
      </c>
      <c r="M1191" t="s">
        <v>409</v>
      </c>
    </row>
    <row r="1192" spans="1:13" x14ac:dyDescent="0.3">
      <c r="A1192" t="str">
        <f>_xlfn.XLOOKUP(J1192,Sectores[Sector],Sectores[id_Sector],FALSE)</f>
        <v>24</v>
      </c>
      <c r="B1192" t="str">
        <f>_xlfn.XLOOKUP(K1192,Contenido[Contenido],Contenido[id_contenido])</f>
        <v>24.03</v>
      </c>
      <c r="C1192" t="str">
        <f>_xlfn.XLOOKUP(L1192,Temas[Tema],Temas[id_Tema],FALSE)</f>
        <v>24.03.04</v>
      </c>
      <c r="E1192" t="str">
        <f t="shared" si="54"/>
        <v>24 Socioeconómico</v>
      </c>
      <c r="F1192" t="str">
        <f t="shared" si="55"/>
        <v>24.03 Vulnerabilidad</v>
      </c>
      <c r="G1192" t="str">
        <f t="shared" si="56"/>
        <v>24.03.04 Pobreza por Sexo</v>
      </c>
      <c r="J1192" t="s">
        <v>117</v>
      </c>
      <c r="K1192" t="s">
        <v>412</v>
      </c>
      <c r="L1192" t="s">
        <v>413</v>
      </c>
      <c r="M1192" t="s">
        <v>411</v>
      </c>
    </row>
    <row r="1193" spans="1:13" x14ac:dyDescent="0.3">
      <c r="A1193" t="str">
        <f>_xlfn.XLOOKUP(J1193,Sectores[Sector],Sectores[id_Sector],FALSE)</f>
        <v>24</v>
      </c>
      <c r="B1193" t="str">
        <f>_xlfn.XLOOKUP(K1193,Contenido[Contenido],Contenido[id_contenido])</f>
        <v>24.04</v>
      </c>
      <c r="C1193" t="str">
        <f>_xlfn.XLOOKUP(L1193,Temas[Tema],Temas[id_Tema],FALSE)</f>
        <v>24.04.</v>
      </c>
      <c r="E1193" t="str">
        <f t="shared" si="54"/>
        <v>24 Socioeconómico</v>
      </c>
      <c r="F1193" t="str">
        <f t="shared" si="55"/>
        <v>24.04 (en blanco)</v>
      </c>
      <c r="G1193" t="str">
        <f t="shared" si="56"/>
        <v>24.04. (en blanco)</v>
      </c>
      <c r="J1193" t="s">
        <v>117</v>
      </c>
      <c r="K1193" t="s">
        <v>3440</v>
      </c>
      <c r="L1193" t="s">
        <v>3440</v>
      </c>
      <c r="M1193" t="s">
        <v>3440</v>
      </c>
    </row>
    <row r="1194" spans="1:13" x14ac:dyDescent="0.3">
      <c r="A1194" t="str">
        <f>_xlfn.XLOOKUP(J1194,Sectores[Sector],Sectores[id_Sector],FALSE)</f>
        <v>25</v>
      </c>
      <c r="B1194" t="str">
        <f>_xlfn.XLOOKUP(K1194,Contenido[Contenido],Contenido[id_contenido])</f>
        <v>25.01</v>
      </c>
      <c r="C1194" t="str">
        <f>_xlfn.XLOOKUP(L1194,Temas[Tema],Temas[id_Tema],FALSE)</f>
        <v>25.01.01</v>
      </c>
      <c r="E1194" t="str">
        <f t="shared" si="54"/>
        <v>25 Telecomunicaciones</v>
      </c>
      <c r="F1194" t="str">
        <f t="shared" si="55"/>
        <v>25.01 Internet</v>
      </c>
      <c r="G1194" t="str">
        <f t="shared" si="56"/>
        <v>25.01.01 Internet Fijo</v>
      </c>
      <c r="J1194" t="s">
        <v>121</v>
      </c>
      <c r="K1194" t="s">
        <v>175</v>
      </c>
      <c r="L1194" t="s">
        <v>168</v>
      </c>
      <c r="M1194" t="s">
        <v>177</v>
      </c>
    </row>
    <row r="1195" spans="1:13" x14ac:dyDescent="0.3">
      <c r="A1195" t="str">
        <f>_xlfn.XLOOKUP(J1195,Sectores[Sector],Sectores[id_Sector],FALSE)</f>
        <v>25</v>
      </c>
      <c r="B1195" t="str">
        <f>_xlfn.XLOOKUP(K1195,Contenido[Contenido],Contenido[id_contenido])</f>
        <v>25.02</v>
      </c>
      <c r="C1195" t="str">
        <f>_xlfn.XLOOKUP(L1195,Temas[Tema],Temas[id_Tema],FALSE)</f>
        <v>25.02.01</v>
      </c>
      <c r="E1195" t="str">
        <f t="shared" si="54"/>
        <v>25 Telecomunicaciones</v>
      </c>
      <c r="F1195" t="str">
        <f t="shared" si="55"/>
        <v>25.02 Televisión</v>
      </c>
      <c r="G1195" t="str">
        <f t="shared" si="56"/>
        <v>25.02.01 Televisión de Pago</v>
      </c>
      <c r="J1195" t="s">
        <v>121</v>
      </c>
      <c r="K1195" t="s">
        <v>176</v>
      </c>
      <c r="L1195" t="s">
        <v>179</v>
      </c>
      <c r="M1195" t="s">
        <v>178</v>
      </c>
    </row>
    <row r="1196" spans="1:13" x14ac:dyDescent="0.3">
      <c r="A1196" t="str">
        <f>_xlfn.XLOOKUP(J1196,Sectores[Sector],Sectores[id_Sector],FALSE)</f>
        <v>26</v>
      </c>
      <c r="B1196" t="str">
        <f>_xlfn.XLOOKUP(K1196,Contenido[Contenido],Contenido[id_contenido])</f>
        <v>26.01</v>
      </c>
      <c r="C1196" t="str">
        <f>_xlfn.XLOOKUP(L1196,Temas[Tema],Temas[id_Tema],FALSE)</f>
        <v>26.01.01</v>
      </c>
      <c r="E1196" t="str">
        <f t="shared" si="54"/>
        <v>26 Transporte</v>
      </c>
      <c r="F1196" t="str">
        <f t="shared" si="55"/>
        <v>26.01 Autopistas</v>
      </c>
      <c r="G1196" t="str">
        <f t="shared" si="56"/>
        <v>26.01.01 Plazas de Peajes y Pórticos</v>
      </c>
      <c r="J1196" t="s">
        <v>123</v>
      </c>
      <c r="K1196" t="s">
        <v>199</v>
      </c>
      <c r="L1196" t="s">
        <v>206</v>
      </c>
      <c r="M1196" t="s">
        <v>349</v>
      </c>
    </row>
    <row r="1197" spans="1:13" x14ac:dyDescent="0.3">
      <c r="A1197" t="str">
        <f>_xlfn.XLOOKUP(J1197,Sectores[Sector],Sectores[id_Sector],FALSE)</f>
        <v>26</v>
      </c>
      <c r="B1197" t="str">
        <f>_xlfn.XLOOKUP(K1197,Contenido[Contenido],Contenido[id_contenido])</f>
        <v>26.01</v>
      </c>
      <c r="C1197" t="str">
        <f>_xlfn.XLOOKUP(L1197,Temas[Tema],Temas[id_Tema],FALSE)</f>
        <v>26.01.02</v>
      </c>
      <c r="E1197" t="str">
        <f t="shared" si="54"/>
        <v>26 Transporte</v>
      </c>
      <c r="F1197" t="str">
        <f t="shared" si="55"/>
        <v>26.01 Autopistas</v>
      </c>
      <c r="G1197" t="str">
        <f t="shared" si="56"/>
        <v>26.01.02 Pórticos</v>
      </c>
      <c r="J1197" t="s">
        <v>123</v>
      </c>
      <c r="K1197" t="s">
        <v>199</v>
      </c>
      <c r="L1197" t="s">
        <v>207</v>
      </c>
      <c r="M1197" t="s">
        <v>349</v>
      </c>
    </row>
    <row r="1198" spans="1:13" x14ac:dyDescent="0.3">
      <c r="A1198" t="str">
        <f>_xlfn.XLOOKUP(J1198,Sectores[Sector],Sectores[id_Sector],FALSE)</f>
        <v>26</v>
      </c>
      <c r="B1198" t="str">
        <f>_xlfn.XLOOKUP(K1198,Contenido[Contenido],Contenido[id_contenido])</f>
        <v>26.02</v>
      </c>
      <c r="C1198" t="str">
        <f>_xlfn.XLOOKUP(L1198,Temas[Tema],Temas[id_Tema],FALSE)</f>
        <v>26.02.01</v>
      </c>
      <c r="E1198" t="str">
        <f t="shared" si="54"/>
        <v>26 Transporte</v>
      </c>
      <c r="F1198" t="str">
        <f t="shared" si="55"/>
        <v>26.02 Comercio Exterior</v>
      </c>
      <c r="G1198" t="str">
        <f t="shared" si="56"/>
        <v>26.02.01 Carga Efectiva</v>
      </c>
      <c r="J1198" t="s">
        <v>123</v>
      </c>
      <c r="K1198" t="s">
        <v>47</v>
      </c>
      <c r="L1198" t="s">
        <v>211</v>
      </c>
      <c r="M1198" t="s">
        <v>784</v>
      </c>
    </row>
    <row r="1199" spans="1:13" x14ac:dyDescent="0.3">
      <c r="A1199" t="str">
        <f>_xlfn.XLOOKUP(J1199,Sectores[Sector],Sectores[id_Sector],FALSE)</f>
        <v>26</v>
      </c>
      <c r="B1199" t="str">
        <f>_xlfn.XLOOKUP(K1199,Contenido[Contenido],Contenido[id_contenido])</f>
        <v>26.02</v>
      </c>
      <c r="C1199" t="str">
        <f>_xlfn.XLOOKUP(L1199,Temas[Tema],Temas[id_Tema],FALSE)</f>
        <v>26.02.02</v>
      </c>
      <c r="E1199" t="str">
        <f t="shared" si="54"/>
        <v>26 Transporte</v>
      </c>
      <c r="F1199" t="str">
        <f t="shared" si="55"/>
        <v>26.02 Comercio Exterior</v>
      </c>
      <c r="G1199" t="str">
        <f t="shared" si="56"/>
        <v>26.02.02 Carga Portuaria</v>
      </c>
      <c r="J1199" t="s">
        <v>123</v>
      </c>
      <c r="K1199" t="s">
        <v>47</v>
      </c>
      <c r="L1199" t="s">
        <v>210</v>
      </c>
      <c r="M1199" t="s">
        <v>410</v>
      </c>
    </row>
    <row r="1200" spans="1:13" x14ac:dyDescent="0.3">
      <c r="A1200" t="str">
        <f>_xlfn.XLOOKUP(J1200,Sectores[Sector],Sectores[id_Sector],FALSE)</f>
        <v>26</v>
      </c>
      <c r="B1200" t="str">
        <f>_xlfn.XLOOKUP(K1200,Contenido[Contenido],Contenido[id_contenido])</f>
        <v>26.03</v>
      </c>
      <c r="C1200" t="str">
        <f>_xlfn.XLOOKUP(L1200,Temas[Tema],Temas[id_Tema],FALSE)</f>
        <v>26.02.02</v>
      </c>
      <c r="E1200" t="str">
        <f t="shared" si="54"/>
        <v>26 Transporte</v>
      </c>
      <c r="F1200" t="str">
        <f t="shared" si="55"/>
        <v>26.03 Comercio Nacional</v>
      </c>
      <c r="G1200" t="str">
        <f t="shared" si="56"/>
        <v>26.02.02 Carga Portuaria</v>
      </c>
      <c r="J1200" t="s">
        <v>123</v>
      </c>
      <c r="K1200" t="s">
        <v>793</v>
      </c>
      <c r="L1200" t="s">
        <v>210</v>
      </c>
      <c r="M1200" t="s">
        <v>410</v>
      </c>
    </row>
    <row r="1201" spans="1:13" x14ac:dyDescent="0.3">
      <c r="A1201" t="str">
        <f>_xlfn.XLOOKUP(J1201,Sectores[Sector],Sectores[id_Sector],FALSE)</f>
        <v>26</v>
      </c>
      <c r="B1201" t="str">
        <f>_xlfn.XLOOKUP(K1201,Contenido[Contenido],Contenido[id_contenido])</f>
        <v>26.03</v>
      </c>
      <c r="C1201" t="str">
        <f>_xlfn.XLOOKUP(L1201,Temas[Tema],Temas[id_Tema],FALSE)</f>
        <v>26.03.02</v>
      </c>
      <c r="E1201" t="str">
        <f t="shared" si="54"/>
        <v>26 Transporte</v>
      </c>
      <c r="F1201" t="str">
        <f t="shared" si="55"/>
        <v>26.03 Comercio Nacional</v>
      </c>
      <c r="G1201" t="str">
        <f t="shared" si="56"/>
        <v>26.03.02 Contenedores</v>
      </c>
      <c r="J1201" t="s">
        <v>123</v>
      </c>
      <c r="K1201" t="s">
        <v>793</v>
      </c>
      <c r="L1201" t="s">
        <v>212</v>
      </c>
      <c r="M1201" t="s">
        <v>791</v>
      </c>
    </row>
    <row r="1202" spans="1:13" x14ac:dyDescent="0.3">
      <c r="A1202" t="str">
        <f>_xlfn.XLOOKUP(J1202,Sectores[Sector],Sectores[id_Sector],FALSE)</f>
        <v>26</v>
      </c>
      <c r="B1202" t="str">
        <f>_xlfn.XLOOKUP(K1202,Contenido[Contenido],Contenido[id_contenido])</f>
        <v>26.03</v>
      </c>
      <c r="C1202" t="str">
        <f>_xlfn.XLOOKUP(L1202,Temas[Tema],Temas[id_Tema],FALSE)</f>
        <v>26.03.02</v>
      </c>
      <c r="E1202" t="str">
        <f t="shared" si="54"/>
        <v>26 Transporte</v>
      </c>
      <c r="F1202" t="str">
        <f t="shared" si="55"/>
        <v>26.03 Comercio Nacional</v>
      </c>
      <c r="G1202" t="str">
        <f t="shared" si="56"/>
        <v>26.03.02 Contenedores</v>
      </c>
      <c r="J1202" t="s">
        <v>123</v>
      </c>
      <c r="K1202" t="s">
        <v>793</v>
      </c>
      <c r="L1202" t="s">
        <v>212</v>
      </c>
      <c r="M1202" t="s">
        <v>792</v>
      </c>
    </row>
    <row r="1203" spans="1:13" x14ac:dyDescent="0.3">
      <c r="A1203" t="str">
        <f>_xlfn.XLOOKUP(J1203,Sectores[Sector],Sectores[id_Sector],FALSE)</f>
        <v>26</v>
      </c>
      <c r="B1203" t="str">
        <f>_xlfn.XLOOKUP(K1203,Contenido[Contenido],Contenido[id_contenido])</f>
        <v>26.04</v>
      </c>
      <c r="C1203" t="str">
        <f>_xlfn.XLOOKUP(L1203,Temas[Tema],Temas[id_Tema],FALSE)</f>
        <v>26.04.01</v>
      </c>
      <c r="E1203" t="str">
        <f t="shared" si="54"/>
        <v>26 Transporte</v>
      </c>
      <c r="F1203" t="str">
        <f t="shared" si="55"/>
        <v>26.04 Transporte Privado</v>
      </c>
      <c r="G1203" t="str">
        <f t="shared" si="56"/>
        <v>26.04.01 Parque Vehicular</v>
      </c>
      <c r="J1203" t="s">
        <v>123</v>
      </c>
      <c r="K1203" t="s">
        <v>201</v>
      </c>
      <c r="L1203" t="s">
        <v>198</v>
      </c>
      <c r="M1203" t="s">
        <v>208</v>
      </c>
    </row>
    <row r="1204" spans="1:13" x14ac:dyDescent="0.3">
      <c r="A1204" t="str">
        <f>_xlfn.XLOOKUP(J1204,Sectores[Sector],Sectores[id_Sector],FALSE)</f>
        <v>26</v>
      </c>
      <c r="B1204" t="str">
        <f>_xlfn.XLOOKUP(K1204,Contenido[Contenido],Contenido[id_contenido])</f>
        <v>26.04</v>
      </c>
      <c r="C1204" t="str">
        <f>_xlfn.XLOOKUP(L1204,Temas[Tema],Temas[id_Tema],FALSE)</f>
        <v>26.04.01</v>
      </c>
      <c r="E1204" t="str">
        <f t="shared" si="54"/>
        <v>26 Transporte</v>
      </c>
      <c r="F1204" t="str">
        <f t="shared" si="55"/>
        <v>26.04 Transporte Privado</v>
      </c>
      <c r="G1204" t="str">
        <f t="shared" si="56"/>
        <v>26.04.01 Parque Vehicular</v>
      </c>
      <c r="J1204" t="s">
        <v>123</v>
      </c>
      <c r="K1204" t="s">
        <v>201</v>
      </c>
      <c r="L1204" t="s">
        <v>198</v>
      </c>
      <c r="M1204" t="s">
        <v>203</v>
      </c>
    </row>
    <row r="1205" spans="1:13" x14ac:dyDescent="0.3">
      <c r="A1205" t="str">
        <f>_xlfn.XLOOKUP(J1205,Sectores[Sector],Sectores[id_Sector],FALSE)</f>
        <v>26</v>
      </c>
      <c r="B1205" t="str">
        <f>_xlfn.XLOOKUP(K1205,Contenido[Contenido],Contenido[id_contenido])</f>
        <v>26.05</v>
      </c>
      <c r="C1205" t="str">
        <f>_xlfn.XLOOKUP(L1205,Temas[Tema],Temas[id_Tema],FALSE)</f>
        <v>26.04.01</v>
      </c>
      <c r="E1205" t="str">
        <f t="shared" si="54"/>
        <v>26 Transporte</v>
      </c>
      <c r="F1205" t="str">
        <f t="shared" si="55"/>
        <v>26.05 Transporte Público</v>
      </c>
      <c r="G1205" t="str">
        <f t="shared" si="56"/>
        <v>26.04.01 Parque Vehicular</v>
      </c>
      <c r="J1205" t="s">
        <v>123</v>
      </c>
      <c r="K1205" t="s">
        <v>200</v>
      </c>
      <c r="L1205" t="s">
        <v>198</v>
      </c>
      <c r="M1205" t="s">
        <v>202</v>
      </c>
    </row>
    <row r="1206" spans="1:13" x14ac:dyDescent="0.3">
      <c r="A1206" t="str">
        <f>_xlfn.XLOOKUP(J1206,Sectores[Sector],Sectores[id_Sector],FALSE)</f>
        <v>26</v>
      </c>
      <c r="B1206" t="str">
        <f>_xlfn.XLOOKUP(K1206,Contenido[Contenido],Contenido[id_contenido])</f>
        <v>26.05</v>
      </c>
      <c r="C1206" t="str">
        <f>_xlfn.XLOOKUP(L1206,Temas[Tema],Temas[id_Tema],FALSE)</f>
        <v>26.04.01</v>
      </c>
      <c r="E1206" t="str">
        <f t="shared" si="54"/>
        <v>26 Transporte</v>
      </c>
      <c r="F1206" t="str">
        <f t="shared" si="55"/>
        <v>26.05 Transporte Público</v>
      </c>
      <c r="G1206" t="str">
        <f t="shared" si="56"/>
        <v>26.04.01 Parque Vehicular</v>
      </c>
      <c r="J1206" t="s">
        <v>123</v>
      </c>
      <c r="K1206" t="s">
        <v>200</v>
      </c>
      <c r="L1206" t="s">
        <v>198</v>
      </c>
      <c r="M1206" t="s">
        <v>204</v>
      </c>
    </row>
    <row r="1207" spans="1:13" x14ac:dyDescent="0.3">
      <c r="A1207" t="str">
        <f>_xlfn.XLOOKUP(J1207,Sectores[Sector],Sectores[id_Sector],FALSE)</f>
        <v>26</v>
      </c>
      <c r="B1207" t="str">
        <f>_xlfn.XLOOKUP(K1207,Contenido[Contenido],Contenido[id_contenido])</f>
        <v>26.05</v>
      </c>
      <c r="C1207" t="str">
        <f>_xlfn.XLOOKUP(L1207,Temas[Tema],Temas[id_Tema],FALSE)</f>
        <v>26.04.01</v>
      </c>
      <c r="E1207" t="str">
        <f t="shared" si="54"/>
        <v>26 Transporte</v>
      </c>
      <c r="F1207" t="str">
        <f t="shared" si="55"/>
        <v>26.05 Transporte Público</v>
      </c>
      <c r="G1207" t="str">
        <f t="shared" si="56"/>
        <v>26.04.01 Parque Vehicular</v>
      </c>
      <c r="J1207" t="s">
        <v>123</v>
      </c>
      <c r="K1207" t="s">
        <v>200</v>
      </c>
      <c r="L1207" t="s">
        <v>198</v>
      </c>
      <c r="M1207" t="s">
        <v>205</v>
      </c>
    </row>
    <row r="1208" spans="1:13" x14ac:dyDescent="0.3">
      <c r="A1208" t="str">
        <f>_xlfn.XLOOKUP(J1208,Sectores[Sector],Sectores[id_Sector],FALSE)</f>
        <v>27</v>
      </c>
      <c r="B1208" t="str">
        <f>_xlfn.XLOOKUP(K1208,Contenido[Contenido],Contenido[id_contenido])</f>
        <v>27.01</v>
      </c>
      <c r="C1208" t="str">
        <f>_xlfn.XLOOKUP(L1208,Temas[Tema],Temas[id_Tema],FALSE)</f>
        <v>21.05.02</v>
      </c>
      <c r="E1208" t="str">
        <f t="shared" si="54"/>
        <v>27 Utilidad Pública</v>
      </c>
      <c r="F1208" t="str">
        <f t="shared" si="55"/>
        <v>27.01 Seguridad</v>
      </c>
      <c r="G1208" t="str">
        <f t="shared" si="56"/>
        <v>21.05.02 Emergencias</v>
      </c>
      <c r="J1208" t="s">
        <v>126</v>
      </c>
      <c r="K1208" t="s">
        <v>127</v>
      </c>
      <c r="L1208" t="s">
        <v>213</v>
      </c>
      <c r="M1208" t="s">
        <v>209</v>
      </c>
    </row>
    <row r="1209" spans="1:13" x14ac:dyDescent="0.3">
      <c r="A1209" t="str">
        <f>_xlfn.XLOOKUP(J1209,Sectores[Sector],Sectores[id_Sector],FALSE)</f>
        <v>28</v>
      </c>
      <c r="B1209" t="str">
        <f>_xlfn.XLOOKUP(K1209,Contenido[Contenido],Contenido[id_contenido])</f>
        <v>28.01</v>
      </c>
      <c r="C1209" t="str">
        <f>_xlfn.XLOOKUP(L1209,Temas[Tema],Temas[id_Tema],FALSE)</f>
        <v>28.01.01</v>
      </c>
      <c r="E1209" t="str">
        <f t="shared" si="54"/>
        <v>28 Violencia Contra la Mujer</v>
      </c>
      <c r="F1209" t="str">
        <f t="shared" si="55"/>
        <v>28.01 Delitos</v>
      </c>
      <c r="G1209" t="str">
        <f t="shared" si="56"/>
        <v>28.01.01 Delitos Violentos</v>
      </c>
      <c r="J1209" t="s">
        <v>106</v>
      </c>
      <c r="K1209" t="s">
        <v>181</v>
      </c>
      <c r="L1209" t="s">
        <v>182</v>
      </c>
      <c r="M1209" t="s">
        <v>180</v>
      </c>
    </row>
    <row r="1210" spans="1:13" x14ac:dyDescent="0.3">
      <c r="A1210" t="str">
        <f>_xlfn.XLOOKUP(J1210,Sectores[Sector],Sectores[id_Sector],FALSE)</f>
        <v>28</v>
      </c>
      <c r="B1210" t="str">
        <f>_xlfn.XLOOKUP(K1210,Contenido[Contenido],Contenido[id_contenido])</f>
        <v>28.01</v>
      </c>
      <c r="C1210" t="str">
        <f>_xlfn.XLOOKUP(L1210,Temas[Tema],Temas[id_Tema],FALSE)</f>
        <v>28.01.02</v>
      </c>
      <c r="E1210" t="str">
        <f t="shared" si="54"/>
        <v>28 Violencia Contra la Mujer</v>
      </c>
      <c r="F1210" t="str">
        <f t="shared" si="55"/>
        <v>28.01 Delitos</v>
      </c>
      <c r="G1210" t="str">
        <f t="shared" si="56"/>
        <v>28.01.02 Sentencias</v>
      </c>
      <c r="J1210" t="s">
        <v>106</v>
      </c>
      <c r="K1210" t="s">
        <v>181</v>
      </c>
      <c r="L1210" t="s">
        <v>1171</v>
      </c>
      <c r="M1210" t="s">
        <v>1172</v>
      </c>
    </row>
    <row r="1211" spans="1:13" x14ac:dyDescent="0.3">
      <c r="A1211" t="str">
        <f>_xlfn.XLOOKUP(J1211,Sectores[Sector],Sectores[id_Sector],FALSE)</f>
        <v>28</v>
      </c>
      <c r="B1211" t="str">
        <f>_xlfn.XLOOKUP(K1211,Contenido[Contenido],Contenido[id_contenido])</f>
        <v>28.01</v>
      </c>
      <c r="C1211" t="str">
        <f>_xlfn.XLOOKUP(L1211,Temas[Tema],Temas[id_Tema],FALSE)</f>
        <v>28.01.02</v>
      </c>
      <c r="E1211" t="str">
        <f t="shared" si="54"/>
        <v>28 Violencia Contra la Mujer</v>
      </c>
      <c r="F1211" t="str">
        <f t="shared" si="55"/>
        <v>28.01 Delitos</v>
      </c>
      <c r="G1211" t="str">
        <f t="shared" si="56"/>
        <v>28.01.02 Sentencias</v>
      </c>
      <c r="J1211" t="s">
        <v>106</v>
      </c>
      <c r="K1211" t="s">
        <v>181</v>
      </c>
      <c r="L1211" t="s">
        <v>1171</v>
      </c>
      <c r="M1211" t="s">
        <v>1176</v>
      </c>
    </row>
    <row r="1212" spans="1:13" x14ac:dyDescent="0.3">
      <c r="A1212" t="str">
        <f>_xlfn.XLOOKUP(J1212,Sectores[Sector],Sectores[id_Sector],FALSE)</f>
        <v>28</v>
      </c>
      <c r="B1212" t="str">
        <f>_xlfn.XLOOKUP(K1212,Contenido[Contenido],Contenido[id_contenido])</f>
        <v>28.01</v>
      </c>
      <c r="C1212" t="str">
        <f>_xlfn.XLOOKUP(L1212,Temas[Tema],Temas[id_Tema],FALSE)</f>
        <v>28.01.02</v>
      </c>
      <c r="E1212" t="str">
        <f t="shared" si="54"/>
        <v>28 Violencia Contra la Mujer</v>
      </c>
      <c r="F1212" t="str">
        <f t="shared" si="55"/>
        <v>28.01 Delitos</v>
      </c>
      <c r="G1212" t="str">
        <f t="shared" si="56"/>
        <v>28.01.02 Sentencias</v>
      </c>
      <c r="J1212" t="s">
        <v>106</v>
      </c>
      <c r="K1212" t="s">
        <v>181</v>
      </c>
      <c r="L1212" t="s">
        <v>1171</v>
      </c>
      <c r="M1212" t="s">
        <v>1178</v>
      </c>
    </row>
    <row r="1213" spans="1:13" x14ac:dyDescent="0.3">
      <c r="A1213" t="str">
        <f>_xlfn.XLOOKUP(J1213,Sectores[Sector],Sectores[id_Sector],FALSE)</f>
        <v>28</v>
      </c>
      <c r="B1213" t="str">
        <f>_xlfn.XLOOKUP(K1213,Contenido[Contenido],Contenido[id_contenido])</f>
        <v>28.01</v>
      </c>
      <c r="C1213" t="str">
        <f>_xlfn.XLOOKUP(L1213,Temas[Tema],Temas[id_Tema],FALSE)</f>
        <v>28.01.02</v>
      </c>
      <c r="E1213" t="str">
        <f t="shared" si="54"/>
        <v>28 Violencia Contra la Mujer</v>
      </c>
      <c r="F1213" t="str">
        <f t="shared" si="55"/>
        <v>28.01 Delitos</v>
      </c>
      <c r="G1213" t="str">
        <f t="shared" si="56"/>
        <v>28.01.02 Sentencias</v>
      </c>
      <c r="J1213" t="s">
        <v>106</v>
      </c>
      <c r="K1213" t="s">
        <v>181</v>
      </c>
      <c r="L1213" t="s">
        <v>1171</v>
      </c>
      <c r="M1213" t="s">
        <v>1180</v>
      </c>
    </row>
    <row r="1214" spans="1:13" x14ac:dyDescent="0.3">
      <c r="A1214" t="str">
        <f>_xlfn.XLOOKUP(J1214,Sectores[Sector],Sectores[id_Sector],FALSE)</f>
        <v>28</v>
      </c>
      <c r="B1214" t="str">
        <f>_xlfn.XLOOKUP(K1214,Contenido[Contenido],Contenido[id_contenido])</f>
        <v>28.01</v>
      </c>
      <c r="C1214" t="str">
        <f>_xlfn.XLOOKUP(L1214,Temas[Tema],Temas[id_Tema],FALSE)</f>
        <v>28.01.02</v>
      </c>
      <c r="E1214" t="str">
        <f t="shared" si="54"/>
        <v>28 Violencia Contra la Mujer</v>
      </c>
      <c r="F1214" t="str">
        <f t="shared" si="55"/>
        <v>28.01 Delitos</v>
      </c>
      <c r="G1214" t="str">
        <f t="shared" si="56"/>
        <v>28.01.02 Sentencias</v>
      </c>
      <c r="J1214" t="s">
        <v>106</v>
      </c>
      <c r="K1214" t="s">
        <v>181</v>
      </c>
      <c r="L1214" t="s">
        <v>1171</v>
      </c>
      <c r="M1214" t="s">
        <v>1182</v>
      </c>
    </row>
    <row r="1215" spans="1:13" x14ac:dyDescent="0.3">
      <c r="A1215" t="str">
        <f>_xlfn.XLOOKUP(J1215,Sectores[Sector],Sectores[id_Sector],FALSE)</f>
        <v>28</v>
      </c>
      <c r="B1215" t="str">
        <f>_xlfn.XLOOKUP(K1215,Contenido[Contenido],Contenido[id_contenido])</f>
        <v>28.01</v>
      </c>
      <c r="C1215" t="str">
        <f>_xlfn.XLOOKUP(L1215,Temas[Tema],Temas[id_Tema],FALSE)</f>
        <v>28.01.02</v>
      </c>
      <c r="E1215" t="str">
        <f t="shared" si="54"/>
        <v>28 Violencia Contra la Mujer</v>
      </c>
      <c r="F1215" t="str">
        <f t="shared" si="55"/>
        <v>28.01 Delitos</v>
      </c>
      <c r="G1215" t="str">
        <f t="shared" si="56"/>
        <v>28.01.02 Sentencias</v>
      </c>
      <c r="J1215" t="s">
        <v>106</v>
      </c>
      <c r="K1215" t="s">
        <v>181</v>
      </c>
      <c r="L1215" t="s">
        <v>1171</v>
      </c>
      <c r="M1215" t="s">
        <v>1184</v>
      </c>
    </row>
    <row r="1216" spans="1:13" x14ac:dyDescent="0.3">
      <c r="A1216" t="str">
        <f>_xlfn.XLOOKUP(J1216,Sectores[Sector],Sectores[id_Sector],FALSE)</f>
        <v>28</v>
      </c>
      <c r="B1216" t="str">
        <f>_xlfn.XLOOKUP(K1216,Contenido[Contenido],Contenido[id_contenido])</f>
        <v>28.02</v>
      </c>
      <c r="C1216" t="str">
        <f>_xlfn.XLOOKUP(L1216,Temas[Tema],Temas[id_Tema],FALSE)</f>
        <v>07.01.02</v>
      </c>
      <c r="E1216" t="str">
        <f t="shared" si="54"/>
        <v>28 Violencia Contra la Mujer</v>
      </c>
      <c r="F1216" t="str">
        <f t="shared" si="55"/>
        <v>28.02 VIF</v>
      </c>
      <c r="G1216" t="str">
        <f t="shared" si="56"/>
        <v>07.01.02 Aprehensiones</v>
      </c>
      <c r="J1216" t="s">
        <v>106</v>
      </c>
      <c r="K1216" t="s">
        <v>1186</v>
      </c>
      <c r="L1216" t="s">
        <v>401</v>
      </c>
      <c r="M1216" t="s">
        <v>1187</v>
      </c>
    </row>
    <row r="1217" spans="1:13" x14ac:dyDescent="0.3">
      <c r="A1217" t="str">
        <f>_xlfn.XLOOKUP(J1217,Sectores[Sector],Sectores[id_Sector],FALSE)</f>
        <v>28</v>
      </c>
      <c r="B1217" t="str">
        <f>_xlfn.XLOOKUP(K1217,Contenido[Contenido],Contenido[id_contenido])</f>
        <v>28.02</v>
      </c>
      <c r="C1217" t="str">
        <f>_xlfn.XLOOKUP(L1217,Temas[Tema],Temas[id_Tema],FALSE)</f>
        <v>07.01.03</v>
      </c>
      <c r="E1217" t="str">
        <f t="shared" si="54"/>
        <v>28 Violencia Contra la Mujer</v>
      </c>
      <c r="F1217" t="str">
        <f t="shared" si="55"/>
        <v>28.02 VIF</v>
      </c>
      <c r="G1217" t="str">
        <f t="shared" si="56"/>
        <v>07.01.03 Casos Policiales</v>
      </c>
      <c r="J1217" t="s">
        <v>106</v>
      </c>
      <c r="K1217" t="s">
        <v>1186</v>
      </c>
      <c r="L1217" t="s">
        <v>69</v>
      </c>
      <c r="M1217" t="s">
        <v>1191</v>
      </c>
    </row>
    <row r="1218" spans="1:13" x14ac:dyDescent="0.3">
      <c r="A1218" t="str">
        <f>_xlfn.XLOOKUP(J1218,Sectores[Sector],Sectores[id_Sector],FALSE)</f>
        <v>28</v>
      </c>
      <c r="B1218" t="str">
        <f>_xlfn.XLOOKUP(K1218,Contenido[Contenido],Contenido[id_contenido])</f>
        <v>28.02</v>
      </c>
      <c r="C1218" t="str">
        <f>_xlfn.XLOOKUP(L1218,Temas[Tema],Temas[id_Tema],FALSE)</f>
        <v>07.01.04</v>
      </c>
      <c r="E1218" t="str">
        <f t="shared" si="54"/>
        <v>28 Violencia Contra la Mujer</v>
      </c>
      <c r="F1218" t="str">
        <f t="shared" si="55"/>
        <v>28.02 VIF</v>
      </c>
      <c r="G1218" t="str">
        <f t="shared" si="56"/>
        <v>07.01.04 Denuncias</v>
      </c>
      <c r="J1218" t="s">
        <v>106</v>
      </c>
      <c r="K1218" t="s">
        <v>1186</v>
      </c>
      <c r="L1218" t="s">
        <v>70</v>
      </c>
      <c r="M1218" t="s">
        <v>1193</v>
      </c>
    </row>
    <row r="1219" spans="1:13" x14ac:dyDescent="0.3">
      <c r="A1219" t="str">
        <f>_xlfn.XLOOKUP(J1219,Sectores[Sector],Sectores[id_Sector],FALSE)</f>
        <v>28</v>
      </c>
      <c r="B1219" t="str">
        <f>_xlfn.XLOOKUP(K1219,Contenido[Contenido],Contenido[id_contenido])</f>
        <v>28.02</v>
      </c>
      <c r="C1219" t="str">
        <f>_xlfn.XLOOKUP(L1219,Temas[Tema],Temas[id_Tema],FALSE)</f>
        <v>07.01.05</v>
      </c>
      <c r="E1219" t="str">
        <f t="shared" si="54"/>
        <v>28 Violencia Contra la Mujer</v>
      </c>
      <c r="F1219" t="str">
        <f t="shared" si="55"/>
        <v>28.02 VIF</v>
      </c>
      <c r="G1219" t="str">
        <f t="shared" si="56"/>
        <v>07.01.05 Detenciones</v>
      </c>
      <c r="J1219" t="s">
        <v>106</v>
      </c>
      <c r="K1219" t="s">
        <v>1186</v>
      </c>
      <c r="L1219" t="s">
        <v>71</v>
      </c>
      <c r="M1219" t="s">
        <v>1195</v>
      </c>
    </row>
    <row r="1220" spans="1:13" x14ac:dyDescent="0.3">
      <c r="A1220" t="str">
        <f>_xlfn.XLOOKUP(J1220,Sectores[Sector],Sectores[id_Sector],FALSE)</f>
        <v>28</v>
      </c>
      <c r="B1220" t="str">
        <f>_xlfn.XLOOKUP(K1220,Contenido[Contenido],Contenido[id_contenido])</f>
        <v>28.03</v>
      </c>
      <c r="C1220" t="str">
        <f>_xlfn.XLOOKUP(L1220,Temas[Tema],Temas[id_Tema],FALSE)</f>
        <v>07.01.02</v>
      </c>
      <c r="E1220" t="str">
        <f t="shared" si="54"/>
        <v>28 Violencia Contra la Mujer</v>
      </c>
      <c r="F1220" t="str">
        <f t="shared" si="55"/>
        <v>28.03 Violación</v>
      </c>
      <c r="G1220" t="str">
        <f t="shared" si="56"/>
        <v>07.01.02 Aprehensiones</v>
      </c>
      <c r="J1220" t="s">
        <v>106</v>
      </c>
      <c r="K1220" t="s">
        <v>1197</v>
      </c>
      <c r="L1220" t="s">
        <v>401</v>
      </c>
      <c r="M1220" t="s">
        <v>1198</v>
      </c>
    </row>
    <row r="1221" spans="1:13" x14ac:dyDescent="0.3">
      <c r="A1221" t="str">
        <f>_xlfn.XLOOKUP(J1221,Sectores[Sector],Sectores[id_Sector],FALSE)</f>
        <v>28</v>
      </c>
      <c r="B1221" t="str">
        <f>_xlfn.XLOOKUP(K1221,Contenido[Contenido],Contenido[id_contenido])</f>
        <v>28.03</v>
      </c>
      <c r="C1221" t="str">
        <f>_xlfn.XLOOKUP(L1221,Temas[Tema],Temas[id_Tema],FALSE)</f>
        <v>07.01.02</v>
      </c>
      <c r="E1221" t="str">
        <f t="shared" ref="E1221:E1234" si="57">+A1221&amp;" "&amp;J1221</f>
        <v>28 Violencia Contra la Mujer</v>
      </c>
      <c r="F1221" t="str">
        <f t="shared" ref="F1221:F1234" si="58">+B1221&amp;" "&amp;K1221</f>
        <v>28.03 Violación</v>
      </c>
      <c r="G1221" t="str">
        <f t="shared" ref="G1221:G1234" si="59">+C1221&amp;" "&amp;L1221</f>
        <v>07.01.02 Aprehensiones</v>
      </c>
      <c r="J1221" t="s">
        <v>106</v>
      </c>
      <c r="K1221" t="s">
        <v>1197</v>
      </c>
      <c r="L1221" t="s">
        <v>401</v>
      </c>
      <c r="M1221" t="s">
        <v>1203</v>
      </c>
    </row>
    <row r="1222" spans="1:13" x14ac:dyDescent="0.3">
      <c r="A1222" t="str">
        <f>_xlfn.XLOOKUP(J1222,Sectores[Sector],Sectores[id_Sector],FALSE)</f>
        <v>28</v>
      </c>
      <c r="B1222" t="str">
        <f>_xlfn.XLOOKUP(K1222,Contenido[Contenido],Contenido[id_contenido])</f>
        <v>28.03</v>
      </c>
      <c r="C1222" t="str">
        <f>_xlfn.XLOOKUP(L1222,Temas[Tema],Temas[id_Tema],FALSE)</f>
        <v>07.01.03</v>
      </c>
      <c r="E1222" t="str">
        <f t="shared" si="57"/>
        <v>28 Violencia Contra la Mujer</v>
      </c>
      <c r="F1222" t="str">
        <f t="shared" si="58"/>
        <v>28.03 Violación</v>
      </c>
      <c r="G1222" t="str">
        <f t="shared" si="59"/>
        <v>07.01.03 Casos Policiales</v>
      </c>
      <c r="J1222" t="s">
        <v>106</v>
      </c>
      <c r="K1222" t="s">
        <v>1197</v>
      </c>
      <c r="L1222" t="s">
        <v>69</v>
      </c>
      <c r="M1222" t="s">
        <v>1191</v>
      </c>
    </row>
    <row r="1223" spans="1:13" x14ac:dyDescent="0.3">
      <c r="A1223" t="str">
        <f>_xlfn.XLOOKUP(J1223,Sectores[Sector],Sectores[id_Sector],FALSE)</f>
        <v>28</v>
      </c>
      <c r="B1223" t="str">
        <f>_xlfn.XLOOKUP(K1223,Contenido[Contenido],Contenido[id_contenido])</f>
        <v>28.03</v>
      </c>
      <c r="C1223" t="str">
        <f>_xlfn.XLOOKUP(L1223,Temas[Tema],Temas[id_Tema],FALSE)</f>
        <v>07.01.03</v>
      </c>
      <c r="E1223" t="str">
        <f t="shared" si="57"/>
        <v>28 Violencia Contra la Mujer</v>
      </c>
      <c r="F1223" t="str">
        <f t="shared" si="58"/>
        <v>28.03 Violación</v>
      </c>
      <c r="G1223" t="str">
        <f t="shared" si="59"/>
        <v>07.01.03 Casos Policiales</v>
      </c>
      <c r="J1223" t="s">
        <v>106</v>
      </c>
      <c r="K1223" t="s">
        <v>1197</v>
      </c>
      <c r="L1223" t="s">
        <v>69</v>
      </c>
      <c r="M1223" t="s">
        <v>72</v>
      </c>
    </row>
    <row r="1224" spans="1:13" x14ac:dyDescent="0.3">
      <c r="A1224" t="str">
        <f>_xlfn.XLOOKUP(J1224,Sectores[Sector],Sectores[id_Sector],FALSE)</f>
        <v>28</v>
      </c>
      <c r="B1224" t="str">
        <f>_xlfn.XLOOKUP(K1224,Contenido[Contenido],Contenido[id_contenido])</f>
        <v>28.03</v>
      </c>
      <c r="C1224" t="str">
        <f>_xlfn.XLOOKUP(L1224,Temas[Tema],Temas[id_Tema],FALSE)</f>
        <v>07.01.04</v>
      </c>
      <c r="E1224" t="str">
        <f t="shared" si="57"/>
        <v>28 Violencia Contra la Mujer</v>
      </c>
      <c r="F1224" t="str">
        <f t="shared" si="58"/>
        <v>28.03 Violación</v>
      </c>
      <c r="G1224" t="str">
        <f t="shared" si="59"/>
        <v>07.01.04 Denuncias</v>
      </c>
      <c r="J1224" t="s">
        <v>106</v>
      </c>
      <c r="K1224" t="s">
        <v>1197</v>
      </c>
      <c r="L1224" t="s">
        <v>70</v>
      </c>
      <c r="M1224" t="s">
        <v>1200</v>
      </c>
    </row>
    <row r="1225" spans="1:13" x14ac:dyDescent="0.3">
      <c r="A1225" t="str">
        <f>_xlfn.XLOOKUP(J1225,Sectores[Sector],Sectores[id_Sector],FALSE)</f>
        <v>28</v>
      </c>
      <c r="B1225" t="str">
        <f>_xlfn.XLOOKUP(K1225,Contenido[Contenido],Contenido[id_contenido])</f>
        <v>28.03</v>
      </c>
      <c r="C1225" t="str">
        <f>_xlfn.XLOOKUP(L1225,Temas[Tema],Temas[id_Tema],FALSE)</f>
        <v>07.01.04</v>
      </c>
      <c r="E1225" t="str">
        <f t="shared" si="57"/>
        <v>28 Violencia Contra la Mujer</v>
      </c>
      <c r="F1225" t="str">
        <f t="shared" si="58"/>
        <v>28.03 Violación</v>
      </c>
      <c r="G1225" t="str">
        <f t="shared" si="59"/>
        <v>07.01.04 Denuncias</v>
      </c>
      <c r="J1225" t="s">
        <v>106</v>
      </c>
      <c r="K1225" t="s">
        <v>1197</v>
      </c>
      <c r="L1225" t="s">
        <v>70</v>
      </c>
      <c r="M1225" t="s">
        <v>73</v>
      </c>
    </row>
    <row r="1226" spans="1:13" x14ac:dyDescent="0.3">
      <c r="A1226" t="str">
        <f>_xlfn.XLOOKUP(J1226,Sectores[Sector],Sectores[id_Sector],FALSE)</f>
        <v>28</v>
      </c>
      <c r="B1226" t="str">
        <f>_xlfn.XLOOKUP(K1226,Contenido[Contenido],Contenido[id_contenido])</f>
        <v>28.03</v>
      </c>
      <c r="C1226" t="str">
        <f>_xlfn.XLOOKUP(L1226,Temas[Tema],Temas[id_Tema],FALSE)</f>
        <v>07.01.05</v>
      </c>
      <c r="E1226" t="str">
        <f t="shared" si="57"/>
        <v>28 Violencia Contra la Mujer</v>
      </c>
      <c r="F1226" t="str">
        <f t="shared" si="58"/>
        <v>28.03 Violación</v>
      </c>
      <c r="G1226" t="str">
        <f t="shared" si="59"/>
        <v>07.01.05 Detenciones</v>
      </c>
      <c r="J1226" t="s">
        <v>106</v>
      </c>
      <c r="K1226" t="s">
        <v>1197</v>
      </c>
      <c r="L1226" t="s">
        <v>71</v>
      </c>
      <c r="M1226" t="s">
        <v>1195</v>
      </c>
    </row>
    <row r="1227" spans="1:13" x14ac:dyDescent="0.3">
      <c r="A1227" t="str">
        <f>_xlfn.XLOOKUP(J1227,Sectores[Sector],Sectores[id_Sector],FALSE)</f>
        <v>28</v>
      </c>
      <c r="B1227" t="str">
        <f>_xlfn.XLOOKUP(K1227,Contenido[Contenido],Contenido[id_contenido])</f>
        <v>28.03</v>
      </c>
      <c r="C1227" t="str">
        <f>_xlfn.XLOOKUP(L1227,Temas[Tema],Temas[id_Tema],FALSE)</f>
        <v>07.01.05</v>
      </c>
      <c r="E1227" t="str">
        <f t="shared" si="57"/>
        <v>28 Violencia Contra la Mujer</v>
      </c>
      <c r="F1227" t="str">
        <f t="shared" si="58"/>
        <v>28.03 Violación</v>
      </c>
      <c r="G1227" t="str">
        <f t="shared" si="59"/>
        <v>07.01.05 Detenciones</v>
      </c>
      <c r="J1227" t="s">
        <v>106</v>
      </c>
      <c r="K1227" t="s">
        <v>1197</v>
      </c>
      <c r="L1227" t="s">
        <v>71</v>
      </c>
      <c r="M1227" t="s">
        <v>74</v>
      </c>
    </row>
    <row r="1228" spans="1:13" x14ac:dyDescent="0.3">
      <c r="A1228" t="str">
        <f>_xlfn.XLOOKUP(J1228,Sectores[Sector],Sectores[id_Sector],FALSE)</f>
        <v>29</v>
      </c>
      <c r="B1228" t="str">
        <f>_xlfn.XLOOKUP(K1228,Contenido[Contenido],Contenido[id_contenido])</f>
        <v>29.01</v>
      </c>
      <c r="C1228" t="str">
        <f>_xlfn.XLOOKUP(L1228,Temas[Tema],Temas[id_Tema],FALSE)</f>
        <v>29.01.01</v>
      </c>
      <c r="E1228" t="str">
        <f t="shared" si="57"/>
        <v>29 Vivienda</v>
      </c>
      <c r="F1228" t="str">
        <f t="shared" si="58"/>
        <v>29.01 Subsidio habitacional</v>
      </c>
      <c r="G1228" t="str">
        <f t="shared" si="59"/>
        <v>29.01.01 DS01</v>
      </c>
      <c r="J1228" t="s">
        <v>103</v>
      </c>
      <c r="K1228" t="s">
        <v>2834</v>
      </c>
      <c r="L1228" t="s">
        <v>2839</v>
      </c>
      <c r="M1228" t="s">
        <v>2845</v>
      </c>
    </row>
    <row r="1229" spans="1:13" x14ac:dyDescent="0.3">
      <c r="A1229" t="str">
        <f>_xlfn.XLOOKUP(J1229,Sectores[Sector],Sectores[id_Sector],FALSE)</f>
        <v>29</v>
      </c>
      <c r="B1229" t="str">
        <f>_xlfn.XLOOKUP(K1229,Contenido[Contenido],Contenido[id_contenido])</f>
        <v>29.01</v>
      </c>
      <c r="C1229" t="str">
        <f>_xlfn.XLOOKUP(L1229,Temas[Tema],Temas[id_Tema],FALSE)</f>
        <v>29.01.01</v>
      </c>
      <c r="E1229" t="str">
        <f t="shared" si="57"/>
        <v>29 Vivienda</v>
      </c>
      <c r="F1229" t="str">
        <f t="shared" si="58"/>
        <v>29.01 Subsidio habitacional</v>
      </c>
      <c r="G1229" t="str">
        <f t="shared" si="59"/>
        <v>29.01.01 DS01</v>
      </c>
      <c r="J1229" t="s">
        <v>103</v>
      </c>
      <c r="K1229" t="s">
        <v>2834</v>
      </c>
      <c r="L1229" t="s">
        <v>2839</v>
      </c>
      <c r="M1229" t="s">
        <v>2840</v>
      </c>
    </row>
    <row r="1230" spans="1:13" x14ac:dyDescent="0.3">
      <c r="A1230" t="str">
        <f>_xlfn.XLOOKUP(J1230,Sectores[Sector],Sectores[id_Sector],FALSE)</f>
        <v>29</v>
      </c>
      <c r="B1230" t="str">
        <f>_xlfn.XLOOKUP(K1230,Contenido[Contenido],Contenido[id_contenido])</f>
        <v>29.01</v>
      </c>
      <c r="C1230" t="str">
        <f>_xlfn.XLOOKUP(L1230,Temas[Tema],Temas[id_Tema],FALSE)</f>
        <v>29.01.01</v>
      </c>
      <c r="E1230" t="str">
        <f t="shared" si="57"/>
        <v>29 Vivienda</v>
      </c>
      <c r="F1230" t="str">
        <f t="shared" si="58"/>
        <v>29.01 Subsidio habitacional</v>
      </c>
      <c r="G1230" t="str">
        <f t="shared" si="59"/>
        <v>29.01.01 DS01</v>
      </c>
      <c r="J1230" t="s">
        <v>103</v>
      </c>
      <c r="K1230" t="s">
        <v>2834</v>
      </c>
      <c r="L1230" t="s">
        <v>2839</v>
      </c>
      <c r="M1230" t="s">
        <v>2842</v>
      </c>
    </row>
    <row r="1231" spans="1:13" x14ac:dyDescent="0.3">
      <c r="A1231" t="str">
        <f>_xlfn.XLOOKUP(J1231,Sectores[Sector],Sectores[id_Sector],FALSE)</f>
        <v>29</v>
      </c>
      <c r="B1231" t="str">
        <f>_xlfn.XLOOKUP(K1231,Contenido[Contenido],Contenido[id_contenido])</f>
        <v>29.01</v>
      </c>
      <c r="C1231" t="str">
        <f>_xlfn.XLOOKUP(L1231,Temas[Tema],Temas[id_Tema],FALSE)</f>
        <v>29.01.01</v>
      </c>
      <c r="E1231" t="str">
        <f t="shared" si="57"/>
        <v>29 Vivienda</v>
      </c>
      <c r="F1231" t="str">
        <f t="shared" si="58"/>
        <v>29.01 Subsidio habitacional</v>
      </c>
      <c r="G1231" t="str">
        <f t="shared" si="59"/>
        <v>29.01.01 DS01</v>
      </c>
      <c r="J1231" t="s">
        <v>103</v>
      </c>
      <c r="K1231" t="s">
        <v>2834</v>
      </c>
      <c r="L1231" t="s">
        <v>2839</v>
      </c>
      <c r="M1231" t="s">
        <v>2847</v>
      </c>
    </row>
    <row r="1232" spans="1:13" x14ac:dyDescent="0.3">
      <c r="A1232" t="str">
        <f>_xlfn.XLOOKUP(J1232,Sectores[Sector],Sectores[id_Sector],FALSE)</f>
        <v>29</v>
      </c>
      <c r="B1232" t="str">
        <f>_xlfn.XLOOKUP(K1232,Contenido[Contenido],Contenido[id_contenido])</f>
        <v>29.01</v>
      </c>
      <c r="C1232" t="str">
        <f>_xlfn.XLOOKUP(L1232,Temas[Tema],Temas[id_Tema],FALSE)</f>
        <v>29.01.01</v>
      </c>
      <c r="E1232" t="str">
        <f t="shared" si="57"/>
        <v>29 Vivienda</v>
      </c>
      <c r="F1232" t="str">
        <f t="shared" si="58"/>
        <v>29.01 Subsidio habitacional</v>
      </c>
      <c r="G1232" t="str">
        <f t="shared" si="59"/>
        <v>29.01.01 DS01</v>
      </c>
      <c r="J1232" t="s">
        <v>103</v>
      </c>
      <c r="K1232" t="s">
        <v>2834</v>
      </c>
      <c r="L1232" t="s">
        <v>2839</v>
      </c>
      <c r="M1232" t="s">
        <v>2836</v>
      </c>
    </row>
    <row r="1233" spans="1:13" x14ac:dyDescent="0.3">
      <c r="A1233" t="str">
        <f>_xlfn.XLOOKUP(J1233,Sectores[Sector],Sectores[id_Sector],FALSE)</f>
        <v>29</v>
      </c>
      <c r="B1233" t="str">
        <f>_xlfn.XLOOKUP(K1233,Contenido[Contenido],Contenido[id_contenido])</f>
        <v>29.01</v>
      </c>
      <c r="C1233" t="str">
        <f>_xlfn.XLOOKUP(L1233,Temas[Tema],Temas[id_Tema],FALSE)</f>
        <v>29.01.02</v>
      </c>
      <c r="E1233" t="str">
        <f t="shared" si="57"/>
        <v>29 Vivienda</v>
      </c>
      <c r="F1233" t="str">
        <f t="shared" si="58"/>
        <v>29.01 Subsidio habitacional</v>
      </c>
      <c r="G1233" t="str">
        <f t="shared" si="59"/>
        <v>29.01.02 DS49</v>
      </c>
      <c r="J1233" t="s">
        <v>103</v>
      </c>
      <c r="K1233" t="s">
        <v>2834</v>
      </c>
      <c r="L1233" t="s">
        <v>2835</v>
      </c>
      <c r="M1233" t="s">
        <v>2836</v>
      </c>
    </row>
    <row r="1234" spans="1:13" x14ac:dyDescent="0.3">
      <c r="A1234" t="b">
        <f>_xlfn.XLOOKUP(J1234,Sectores[Sector],Sectores[id_Sector],FALSE)</f>
        <v>0</v>
      </c>
      <c r="B1234" t="str">
        <f>_xlfn.XLOOKUP(K1234,Contenido[Contenido],Contenido[id_contenido])</f>
        <v>24.04</v>
      </c>
      <c r="C1234" t="str">
        <f>_xlfn.XLOOKUP(L1234,Temas[Tema],Temas[id_Tema],FALSE)</f>
        <v>24.04.</v>
      </c>
      <c r="E1234" t="str">
        <f t="shared" si="57"/>
        <v>FALSO (en blanco)</v>
      </c>
      <c r="F1234" t="str">
        <f t="shared" si="58"/>
        <v>24.04 (en blanco)</v>
      </c>
      <c r="G1234" t="str">
        <f t="shared" si="59"/>
        <v>24.04. (en blanco)</v>
      </c>
      <c r="J1234" t="s">
        <v>3440</v>
      </c>
      <c r="K1234" t="s">
        <v>3440</v>
      </c>
      <c r="L1234" t="s">
        <v>3440</v>
      </c>
      <c r="M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abSelected="1" topLeftCell="H1" workbookViewId="0">
      <selection activeCell="D19" sqref="D19:K19"/>
    </sheetView>
  </sheetViews>
  <sheetFormatPr baseColWidth="10" defaultRowHeight="14.4" x14ac:dyDescent="0.3"/>
  <cols>
    <col min="1" max="1" width="75.44140625" bestFit="1" customWidth="1"/>
    <col min="2" max="2" width="22.109375" customWidth="1"/>
    <col min="3" max="3" width="22.88671875" customWidth="1"/>
    <col min="4" max="4" width="18.44140625" bestFit="1" customWidth="1"/>
    <col min="5" max="5" width="12.44140625" bestFit="1" customWidth="1"/>
    <col min="11" max="11" width="31.21875" bestFit="1" customWidth="1"/>
    <col min="12" max="12" width="47.44140625" bestFit="1" customWidth="1"/>
    <col min="13" max="13" width="63.5546875" bestFit="1" customWidth="1"/>
    <col min="20" max="20" width="16.6640625" bestFit="1" customWidth="1"/>
    <col min="23" max="23" width="16.6640625" bestFit="1" customWidth="1"/>
    <col min="25" max="25" width="16.6640625" bestFit="1" customWidth="1"/>
    <col min="27" max="27" width="16.6640625" bestFit="1" customWidth="1"/>
    <col min="29" max="29" width="16.6640625" bestFit="1" customWidth="1"/>
    <col min="31" max="31" width="16.6640625" bestFit="1" customWidth="1"/>
    <col min="34" max="34" width="16.6640625" bestFit="1" customWidth="1"/>
  </cols>
  <sheetData>
    <row r="1" spans="1:35" x14ac:dyDescent="0.3">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3">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3">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3">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3">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3">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3">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3">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3">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3">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3">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3">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04.01.03 Global</v>
      </c>
    </row>
    <row r="13" spans="1:35" s="2" customFormat="1" x14ac:dyDescent="0.3">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3">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04.01.05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3">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04.01.05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3">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04.01.06 Silvoagropecuaria y Pesquera</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3">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3">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3">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04.01.04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3">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04.01.04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3">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04.01.05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3">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04.01.05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3">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3">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3">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04.02.04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3">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04.02.05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3">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04.02.05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3">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3">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3">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3">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04.02.05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3">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04.02.06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3">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04.02.06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3">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3">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3">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3">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3">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3">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3">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3">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3">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3">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3">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3">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3">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3">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3">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3">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3">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3">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3">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3">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3">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3">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3">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3">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3">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3">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3">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3">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3">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3">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3">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3">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3">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07.01.02 Aprehensiones</v>
      </c>
    </row>
    <row r="67" spans="1:34" s="2" customFormat="1" x14ac:dyDescent="0.3">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07.01.03 Casos Policiales</v>
      </c>
    </row>
    <row r="68" spans="1:34" s="2" customFormat="1" x14ac:dyDescent="0.3">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07.01.04 Denuncias</v>
      </c>
    </row>
    <row r="69" spans="1:34" s="2" customFormat="1" x14ac:dyDescent="0.3">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07.01.05 Detenciones</v>
      </c>
    </row>
    <row r="70" spans="1:34" s="2" customFormat="1" x14ac:dyDescent="0.3">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07.01.02 Aprehensiones</v>
      </c>
    </row>
    <row r="71" spans="1:34" s="2" customFormat="1" x14ac:dyDescent="0.3">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07.01.03 Casos Policiales</v>
      </c>
    </row>
    <row r="72" spans="1:34" s="2" customFormat="1" x14ac:dyDescent="0.3">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07.01.04 Denuncias</v>
      </c>
    </row>
    <row r="73" spans="1:34" s="2" customFormat="1" x14ac:dyDescent="0.3">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07.01.05 Detenciones</v>
      </c>
    </row>
    <row r="74" spans="1:34" s="2" customFormat="1" x14ac:dyDescent="0.3">
      <c r="A74" s="2" t="s">
        <v>559</v>
      </c>
      <c r="B74" s="2" t="s">
        <v>561</v>
      </c>
      <c r="C74" s="2" t="s">
        <v>75</v>
      </c>
      <c r="D74" s="2" t="s">
        <v>560</v>
      </c>
      <c r="E74" s="2" t="s">
        <v>560</v>
      </c>
      <c r="F74" s="2" t="s">
        <v>559</v>
      </c>
      <c r="G74" s="1"/>
      <c r="J74" s="1"/>
      <c r="K74" s="2" t="str">
        <f>+IFERROR(VLOOKUP(B74,Sectores[[Sector]:[Columna1]],2),"")</f>
        <v>23 Social</v>
      </c>
      <c r="L74" s="2" t="str">
        <f>+IFERROR(VLOOKUP(C74,Contenido[[Contenido]:[Columna1]],2,0),"")</f>
        <v>23.01 Demografía</v>
      </c>
      <c r="M74" s="2" t="str">
        <f>+IFERROR(VLOOKUP(D74,Temas[[Tema]:[Columna1]],2,0),"")</f>
        <v>23.01.01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3">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3">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3">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3">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3">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3">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3">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3">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3">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3">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3">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3">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3">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3">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3">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3">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3">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3">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3">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3">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3">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3">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3">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3">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3">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3">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3">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3">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3">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3">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3">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3">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3">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3">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3">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3">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3">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3">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3">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3">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3">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3">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3">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3">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3">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3">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3">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3">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3">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3">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3">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3">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3">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3">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3">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3">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3">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3">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3">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3">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3">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3">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3">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3">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3">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3">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3">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3">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3">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3">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02.03.12 Productos Alimenticios</v>
      </c>
    </row>
    <row r="145" spans="1:13" s="2" customFormat="1" x14ac:dyDescent="0.3">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02.03.01 Bebidas</v>
      </c>
    </row>
    <row r="146" spans="1:13" s="2" customFormat="1" x14ac:dyDescent="0.3">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02.03.17 Tabaco</v>
      </c>
    </row>
    <row r="147" spans="1:13" s="2" customFormat="1" x14ac:dyDescent="0.3">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02.03.07 Madera y Derivados</v>
      </c>
    </row>
    <row r="148" spans="1:13" s="2" customFormat="1" x14ac:dyDescent="0.3">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02.03.11 Papel</v>
      </c>
    </row>
    <row r="149" spans="1:13" s="2" customFormat="1" x14ac:dyDescent="0.3">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02.03.06 Grabaciones</v>
      </c>
    </row>
    <row r="150" spans="1:13" s="2" customFormat="1" x14ac:dyDescent="0.3">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02.03.03 Derivados del Petróleo</v>
      </c>
    </row>
    <row r="151" spans="1:13" s="2" customFormat="1" x14ac:dyDescent="0.3">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02.03.16 Sustancias Químicas</v>
      </c>
    </row>
    <row r="152" spans="1:13" s="2" customFormat="1" x14ac:dyDescent="0.3">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02.03.14 Productos Farmacéuticos</v>
      </c>
    </row>
    <row r="153" spans="1:13" s="2" customFormat="1" x14ac:dyDescent="0.3">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02.03.02 Caucho y Plástico</v>
      </c>
    </row>
    <row r="154" spans="1:13" s="2" customFormat="1" x14ac:dyDescent="0.3">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02.03.15 Productos Minerales No Metálicos</v>
      </c>
    </row>
    <row r="155" spans="1:13" s="2" customFormat="1" x14ac:dyDescent="0.3">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02.03.09 Metales</v>
      </c>
    </row>
    <row r="156" spans="1:13" s="2" customFormat="1" x14ac:dyDescent="0.3">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02.03.13 Productos de Metal</v>
      </c>
    </row>
    <row r="157" spans="1:13" s="2" customFormat="1" x14ac:dyDescent="0.3">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02.03.05 Equipos Eléctricos</v>
      </c>
    </row>
    <row r="158" spans="1:13" s="2" customFormat="1" x14ac:dyDescent="0.3">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02.03.08 Maquinaria n.c.p</v>
      </c>
    </row>
    <row r="159" spans="1:13" s="2" customFormat="1" x14ac:dyDescent="0.3">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02.03.18 Vehículos</v>
      </c>
    </row>
    <row r="160" spans="1:13" s="2" customFormat="1" x14ac:dyDescent="0.3">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02.03.04 Equipo de Transporte</v>
      </c>
    </row>
    <row r="161" spans="1:13" s="2" customFormat="1" x14ac:dyDescent="0.3">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02.03.10 Muebles</v>
      </c>
    </row>
    <row r="162" spans="1:13" s="2" customFormat="1" x14ac:dyDescent="0.3">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3">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3">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3">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3">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3">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3">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3">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3">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3">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3">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3">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3">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3">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3">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3">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3">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3">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3">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3">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3">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3">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3">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3">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3">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3">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3">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3">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3">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3">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3">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3">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3">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3">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3">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3">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3">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3">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3">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3">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3">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19.01.02 Crustáceos</v>
      </c>
    </row>
    <row r="203" spans="1:13" s="2" customFormat="1" x14ac:dyDescent="0.3">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19.01.02 Crustáceos</v>
      </c>
    </row>
    <row r="204" spans="1:13" s="2" customFormat="1" x14ac:dyDescent="0.3">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3">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3">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3">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3">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19.01.02 Crustáceos</v>
      </c>
    </row>
    <row r="209" spans="1:13" s="2" customFormat="1" x14ac:dyDescent="0.3">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19.01.03 Equinodermos</v>
      </c>
    </row>
    <row r="210" spans="1:13" s="2" customFormat="1" x14ac:dyDescent="0.3">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3">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19.01.02 Crustáceos</v>
      </c>
    </row>
    <row r="212" spans="1:13" s="2" customFormat="1" x14ac:dyDescent="0.3">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3">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3">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3">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3">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3">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3">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3">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3">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3">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3">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3">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3">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3">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3">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3">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3">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3">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3">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3">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3">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3">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3">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3">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19.01.02 Crustáceos</v>
      </c>
    </row>
    <row r="236" spans="1:13" s="2" customFormat="1" x14ac:dyDescent="0.3">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3">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3">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3">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3">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3">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3">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3">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3">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3">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3">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3">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3">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3">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3">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3">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3">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3">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3">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3">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3">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3">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3">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3">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3">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3">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3">
      <c r="A262" s="2" t="s">
        <v>86</v>
      </c>
      <c r="B262" s="2" t="s">
        <v>87</v>
      </c>
      <c r="C262" s="2" t="s">
        <v>371</v>
      </c>
      <c r="D262" s="2" t="s">
        <v>370</v>
      </c>
      <c r="E262" s="2" t="s">
        <v>86</v>
      </c>
      <c r="F262" s="1"/>
      <c r="G262" s="1"/>
      <c r="J262" s="1"/>
      <c r="K262" s="2" t="str">
        <f>+IFERROR(VLOOKUP(B262,Sectores[[Sector]:[Columna1]],2),"")</f>
        <v>22 Servicios</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3">
      <c r="A263" s="2" t="s">
        <v>115</v>
      </c>
      <c r="B263" s="2" t="s">
        <v>87</v>
      </c>
      <c r="C263" s="2" t="s">
        <v>371</v>
      </c>
      <c r="D263" s="2" t="s">
        <v>370</v>
      </c>
      <c r="E263" s="2" t="s">
        <v>115</v>
      </c>
      <c r="F263" s="1"/>
      <c r="G263" s="1"/>
      <c r="J263" s="1"/>
      <c r="K263" s="2" t="str">
        <f>+IFERROR(VLOOKUP(B263,Sectores[[Sector]:[Columna1]],2),"")</f>
        <v>22 Servicios</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3">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3">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3">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3">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3">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3">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3">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3">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3">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3">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3">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3">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3">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3">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3">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3">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3">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3">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3">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3">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3">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3">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3">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3">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3">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3">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3">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3">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3">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3">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3">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3">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3">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3">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3">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3">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3">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3">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3">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3">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3">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3">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3">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3">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3">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3">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3">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3">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3">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3">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3">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3">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3">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3">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3">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3">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3">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3">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3">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3">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3">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3">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3">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3">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3">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3">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3">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3">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3">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3">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3">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3">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3">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3">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3">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3">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3">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3">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3">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3">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3">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3">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3">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3">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3">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3">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3">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3">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3">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3">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3">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3">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3">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3">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3">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3">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3">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3">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3">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3">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3">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3">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3">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3">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3">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3">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3">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3">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3">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3">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3">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3">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3">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3">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3">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3">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3">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3">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3">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3">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3">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3">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3">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3">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3">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3">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3">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3">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3">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3">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3">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3">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3">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3">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3">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07.01.02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3">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07.01.03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3">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07.01.04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3">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07.01.05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3">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07.01.02 Aprehensiones</v>
      </c>
      <c r="V402">
        <v>442</v>
      </c>
      <c r="W402">
        <v>524</v>
      </c>
      <c r="X402">
        <v>482</v>
      </c>
      <c r="Y402">
        <v>513</v>
      </c>
      <c r="Z402">
        <v>501</v>
      </c>
      <c r="AA402">
        <v>461</v>
      </c>
      <c r="AB402">
        <v>363</v>
      </c>
      <c r="AC402">
        <v>343</v>
      </c>
      <c r="AD402">
        <v>326</v>
      </c>
      <c r="AE402">
        <v>309</v>
      </c>
      <c r="AF402">
        <v>327</v>
      </c>
      <c r="AG402">
        <v>331</v>
      </c>
      <c r="AH402">
        <v>336</v>
      </c>
    </row>
    <row r="403" spans="1:35" x14ac:dyDescent="0.3">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07.01.03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3">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07.01.04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3">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07.01.05 Detenciones</v>
      </c>
      <c r="V405">
        <v>408</v>
      </c>
      <c r="W405">
        <v>496</v>
      </c>
      <c r="X405">
        <v>458</v>
      </c>
      <c r="Y405">
        <v>489</v>
      </c>
      <c r="Z405">
        <v>475</v>
      </c>
      <c r="AA405">
        <v>440</v>
      </c>
      <c r="AB405">
        <v>346</v>
      </c>
      <c r="AC405">
        <v>328</v>
      </c>
      <c r="AD405">
        <v>302</v>
      </c>
      <c r="AE405">
        <v>313</v>
      </c>
      <c r="AF405">
        <v>369</v>
      </c>
      <c r="AG405">
        <v>371</v>
      </c>
      <c r="AH405">
        <v>361</v>
      </c>
    </row>
    <row r="406" spans="1:35" x14ac:dyDescent="0.3">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07.01.02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3">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07.01.03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3">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07.01.04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3">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07.01.05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3">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3">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3">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3">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3">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3">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3">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3">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3">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3">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3">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3">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3">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3">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3">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3">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3">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3">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3">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3">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3">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3">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3">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3">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3">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3">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3">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3">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3">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3">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3">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3">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3">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3">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3">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3">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3">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3">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3">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3">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3">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3">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3">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3">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3">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3">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3">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3">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3">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3">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3">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3">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3">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3">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3">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3">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3">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3">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3">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3">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3">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3">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3">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3">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3">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3">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3">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3">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3">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3">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3">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3">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3">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3">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3">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3">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3">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3">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3">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3">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3">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3">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3">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3">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3">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3">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3">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3">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3">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3">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3">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3">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3">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3">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3">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3">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3">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3">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3">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3">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3">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3">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3">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3">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3">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3">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3">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3">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3">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3">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3">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3">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3">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3">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3">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3">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3">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3">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3">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3">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3">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3">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3">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3">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3">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3">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3">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3">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3">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3">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3">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3">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3">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3">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3">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3">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3">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3">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3">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3">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3">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3">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3">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3">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3">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3">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3">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3">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3">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3">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3">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3">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3">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3">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3">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3">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3">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3">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3">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3">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3">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3">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3">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3">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3">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3">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3">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3">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3">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3">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3">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3">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3">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3">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3">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3">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3">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3">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3">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3">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3">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3">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3">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3">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3">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3">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3">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3">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3">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3">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3">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3">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3">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3">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3">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3">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3">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3">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3">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3">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3">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3">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3">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3">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23.01 Demografía</v>
      </c>
      <c r="M613" s="2" t="str">
        <f>+IFERROR(VLOOKUP(D613,Temas[[Tema]:[Columna1]],2,0),"")</f>
        <v>23.01.09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3">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23.01 Demografía</v>
      </c>
      <c r="M614" s="2" t="str">
        <f>+IFERROR(VLOOKUP(D614,Temas[[Tema]:[Columna1]],2,0),"")</f>
        <v>23.01.11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3">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23.01 Demografía</v>
      </c>
      <c r="M615" s="2" t="str">
        <f>+IFERROR(VLOOKUP(D615,Temas[[Tema]:[Columna1]],2,0),"")</f>
        <v>23.01.07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3">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23.01 Demografía</v>
      </c>
      <c r="M616" s="2" t="str">
        <f>+IFERROR(VLOOKUP(D616,Temas[[Tema]:[Columna1]],2,0),"")</f>
        <v>23.01.05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3">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23.01 Demografía</v>
      </c>
      <c r="M617" s="2" t="str">
        <f>+IFERROR(VLOOKUP(D617,Temas[[Tema]:[Columna1]],2,0),"")</f>
        <v>23.01.08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3">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23.01 Demografía</v>
      </c>
      <c r="M618" s="2" t="str">
        <f>+IFERROR(VLOOKUP(D618,Temas[[Tema]:[Columna1]],2,0),"")</f>
        <v>23.01.02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3">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23.01 Demografía</v>
      </c>
      <c r="M619" s="2" t="str">
        <f>+IFERROR(VLOOKUP(D619,Temas[[Tema]:[Columna1]],2,0),"")</f>
        <v>23.01.01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3">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23.01 Demografía</v>
      </c>
      <c r="M620" s="2" t="str">
        <f>+IFERROR(VLOOKUP(D620,Temas[[Tema]:[Columna1]],2,0),"")</f>
        <v>23.01.10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3">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23.01 Demografía</v>
      </c>
      <c r="M621" s="2" t="str">
        <f>+IFERROR(VLOOKUP(D621,Temas[[Tema]:[Columna1]],2,0),"")</f>
        <v>23.01.06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3">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23.01 Demografía</v>
      </c>
      <c r="M622" s="2" t="str">
        <f>+IFERROR(VLOOKUP(D622,Temas[[Tema]:[Columna1]],2,0),"")</f>
        <v>23.01.03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3">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23.01 Demografía</v>
      </c>
      <c r="M623" s="2" t="str">
        <f>+IFERROR(VLOOKUP(D623,Temas[[Tema]:[Columna1]],2,0),"")</f>
        <v>23.01.04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3">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07.01.01 Aprehendidos</v>
      </c>
      <c r="V624">
        <v>370</v>
      </c>
      <c r="W624">
        <v>423</v>
      </c>
      <c r="X624">
        <v>351</v>
      </c>
      <c r="Y624">
        <v>372</v>
      </c>
      <c r="Z624">
        <v>432</v>
      </c>
      <c r="AA624">
        <v>342</v>
      </c>
      <c r="AB624">
        <v>325</v>
      </c>
      <c r="AC624">
        <v>284</v>
      </c>
      <c r="AD624">
        <v>276</v>
      </c>
      <c r="AE624">
        <v>300</v>
      </c>
      <c r="AF624">
        <v>262</v>
      </c>
      <c r="AG624">
        <v>267</v>
      </c>
      <c r="AH624">
        <v>265</v>
      </c>
    </row>
    <row r="625" spans="1:34" x14ac:dyDescent="0.3">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07.01.01 Aprehendidos</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3">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07.01.01 Aprehendidos</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3">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07.01.01 Aprehendidos</v>
      </c>
      <c r="V627">
        <v>2227</v>
      </c>
      <c r="W627">
        <v>2291</v>
      </c>
      <c r="X627">
        <v>2216</v>
      </c>
      <c r="Y627">
        <v>1701</v>
      </c>
      <c r="Z627">
        <v>1396</v>
      </c>
      <c r="AA627">
        <v>1139</v>
      </c>
      <c r="AB627">
        <v>1151</v>
      </c>
      <c r="AC627">
        <v>1057</v>
      </c>
      <c r="AD627">
        <v>1083</v>
      </c>
      <c r="AE627">
        <v>1066</v>
      </c>
      <c r="AF627">
        <v>1023</v>
      </c>
      <c r="AG627">
        <v>1026</v>
      </c>
      <c r="AH627">
        <v>1038</v>
      </c>
    </row>
    <row r="628" spans="1:34" x14ac:dyDescent="0.3">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07.01.01 Aprehendidos</v>
      </c>
      <c r="V628">
        <v>2002</v>
      </c>
      <c r="W628">
        <v>2483</v>
      </c>
      <c r="X628">
        <v>2207</v>
      </c>
      <c r="Y628">
        <v>2132</v>
      </c>
      <c r="Z628">
        <v>2536</v>
      </c>
      <c r="AA628">
        <v>2676</v>
      </c>
      <c r="AB628">
        <v>2659</v>
      </c>
      <c r="AC628">
        <v>2563</v>
      </c>
      <c r="AD628">
        <v>2684</v>
      </c>
      <c r="AE628">
        <v>2514</v>
      </c>
      <c r="AF628">
        <v>2199</v>
      </c>
      <c r="AG628">
        <v>2011</v>
      </c>
      <c r="AH628">
        <v>1718</v>
      </c>
    </row>
    <row r="629" spans="1:34" x14ac:dyDescent="0.3">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07.01.01 Aprehendidos</v>
      </c>
      <c r="V629">
        <v>11404</v>
      </c>
      <c r="W629">
        <v>12143</v>
      </c>
      <c r="X629">
        <v>9453</v>
      </c>
      <c r="Y629">
        <v>10129</v>
      </c>
      <c r="Z629">
        <v>10040</v>
      </c>
      <c r="AA629">
        <v>10088</v>
      </c>
      <c r="AB629">
        <v>10210</v>
      </c>
      <c r="AC629">
        <v>10062</v>
      </c>
      <c r="AD629">
        <v>9417</v>
      </c>
      <c r="AE629">
        <v>9492</v>
      </c>
      <c r="AF629">
        <v>9230</v>
      </c>
      <c r="AG629">
        <v>8642</v>
      </c>
      <c r="AH629">
        <v>7378</v>
      </c>
    </row>
    <row r="630" spans="1:34" x14ac:dyDescent="0.3">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07.01.01 Aprehendidos</v>
      </c>
      <c r="V630">
        <v>1408</v>
      </c>
      <c r="W630">
        <v>2206</v>
      </c>
      <c r="X630">
        <v>2543</v>
      </c>
      <c r="Y630">
        <v>2678</v>
      </c>
      <c r="Z630">
        <v>3526</v>
      </c>
      <c r="AA630">
        <v>2859</v>
      </c>
      <c r="AB630">
        <v>2475</v>
      </c>
      <c r="AC630">
        <v>1992</v>
      </c>
      <c r="AD630">
        <v>1559</v>
      </c>
      <c r="AE630">
        <v>1091</v>
      </c>
      <c r="AF630">
        <v>758</v>
      </c>
      <c r="AG630">
        <v>478</v>
      </c>
      <c r="AH630">
        <v>598</v>
      </c>
    </row>
    <row r="631" spans="1:34" x14ac:dyDescent="0.3">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07.01.01 Aprehendidos</v>
      </c>
      <c r="V631">
        <v>4571</v>
      </c>
      <c r="W631">
        <v>4893</v>
      </c>
      <c r="X631">
        <v>4625</v>
      </c>
      <c r="Y631">
        <v>4553</v>
      </c>
      <c r="Z631">
        <v>5367</v>
      </c>
      <c r="AA631">
        <v>5526</v>
      </c>
      <c r="AB631">
        <v>5532</v>
      </c>
      <c r="AC631">
        <v>5473</v>
      </c>
      <c r="AD631">
        <v>5069</v>
      </c>
      <c r="AE631">
        <v>5084</v>
      </c>
      <c r="AF631">
        <v>4930</v>
      </c>
      <c r="AG631">
        <v>4170</v>
      </c>
      <c r="AH631">
        <v>3511</v>
      </c>
    </row>
    <row r="632" spans="1:34" x14ac:dyDescent="0.3">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07.01.01 Aprehendidos</v>
      </c>
      <c r="V632">
        <v>5582</v>
      </c>
      <c r="W632">
        <v>6455</v>
      </c>
      <c r="X632">
        <v>6073</v>
      </c>
      <c r="Y632">
        <v>6546</v>
      </c>
      <c r="Z632">
        <v>6611</v>
      </c>
      <c r="AA632">
        <v>6520</v>
      </c>
      <c r="AB632">
        <v>7364</v>
      </c>
      <c r="AC632">
        <v>7583</v>
      </c>
      <c r="AD632">
        <v>6930</v>
      </c>
      <c r="AE632">
        <v>7184</v>
      </c>
      <c r="AF632">
        <v>6976</v>
      </c>
      <c r="AG632">
        <v>13375</v>
      </c>
      <c r="AH632">
        <v>6951</v>
      </c>
    </row>
    <row r="633" spans="1:34" x14ac:dyDescent="0.3">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07.01.01 Aprehendidos</v>
      </c>
      <c r="V633">
        <v>4681</v>
      </c>
      <c r="W633">
        <v>4812</v>
      </c>
      <c r="X633">
        <v>3815</v>
      </c>
      <c r="Y633">
        <v>3511</v>
      </c>
      <c r="Z633">
        <v>3401</v>
      </c>
      <c r="AA633">
        <v>3922</v>
      </c>
      <c r="AB633">
        <v>4323</v>
      </c>
      <c r="AC633">
        <v>3831</v>
      </c>
      <c r="AD633">
        <v>3975</v>
      </c>
      <c r="AE633">
        <v>4140</v>
      </c>
      <c r="AF633">
        <v>4216</v>
      </c>
      <c r="AG633">
        <v>3474</v>
      </c>
      <c r="AH633">
        <v>2819</v>
      </c>
    </row>
    <row r="634" spans="1:34" x14ac:dyDescent="0.3">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07.01.01 Aprehendidos</v>
      </c>
      <c r="V634">
        <v>442</v>
      </c>
      <c r="W634">
        <v>524</v>
      </c>
      <c r="X634">
        <v>482</v>
      </c>
      <c r="Y634">
        <v>513</v>
      </c>
      <c r="Z634">
        <v>501</v>
      </c>
      <c r="AA634">
        <v>461</v>
      </c>
      <c r="AB634">
        <v>363</v>
      </c>
      <c r="AC634">
        <v>343</v>
      </c>
      <c r="AD634">
        <v>326</v>
      </c>
      <c r="AE634">
        <v>309</v>
      </c>
      <c r="AF634">
        <v>327</v>
      </c>
      <c r="AG634">
        <v>331</v>
      </c>
      <c r="AH634">
        <v>336</v>
      </c>
    </row>
    <row r="635" spans="1:34" x14ac:dyDescent="0.3">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07.01.03 Casos Policiales</v>
      </c>
      <c r="V635">
        <v>556</v>
      </c>
      <c r="W635">
        <v>592</v>
      </c>
      <c r="X635">
        <v>486</v>
      </c>
      <c r="Y635">
        <v>543</v>
      </c>
      <c r="Z635">
        <v>483</v>
      </c>
      <c r="AA635">
        <v>481</v>
      </c>
      <c r="AB635">
        <v>541</v>
      </c>
      <c r="AC635">
        <v>526</v>
      </c>
      <c r="AD635">
        <v>496</v>
      </c>
      <c r="AE635">
        <v>587</v>
      </c>
      <c r="AF635">
        <v>627</v>
      </c>
      <c r="AG635">
        <v>679</v>
      </c>
      <c r="AH635">
        <v>753</v>
      </c>
    </row>
    <row r="636" spans="1:34" x14ac:dyDescent="0.3">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07.01.03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3">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07.01.03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3">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07.01.03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3">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07.01.03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3">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07.01.03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3">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07.01.03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3">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07.01.03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3">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07.01.03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3">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07.01.03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3">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07.01.03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3">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07.01.04 Denuncias</v>
      </c>
      <c r="V646">
        <v>292</v>
      </c>
      <c r="W646">
        <v>308</v>
      </c>
      <c r="X646">
        <v>251</v>
      </c>
      <c r="Y646">
        <v>269</v>
      </c>
      <c r="Z646">
        <v>217</v>
      </c>
      <c r="AA646">
        <v>247</v>
      </c>
      <c r="AB646">
        <v>302</v>
      </c>
      <c r="AC646">
        <v>305</v>
      </c>
      <c r="AD646">
        <v>281</v>
      </c>
      <c r="AE646">
        <v>303</v>
      </c>
      <c r="AF646">
        <v>335</v>
      </c>
      <c r="AG646">
        <v>361</v>
      </c>
      <c r="AH646">
        <v>443</v>
      </c>
    </row>
    <row r="647" spans="1:34" x14ac:dyDescent="0.3">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07.01.04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3">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07.01.04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3">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07.01.04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3">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07.01.04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3">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07.01.04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3">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07.01.04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3">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07.01.04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3">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07.01.04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3">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07.01.04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3">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07.01.04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3">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07.01.05 Detenciones</v>
      </c>
      <c r="V657">
        <v>286</v>
      </c>
      <c r="W657">
        <v>309</v>
      </c>
      <c r="X657">
        <v>260</v>
      </c>
      <c r="Y657">
        <v>296</v>
      </c>
      <c r="Z657">
        <v>288</v>
      </c>
      <c r="AA657">
        <v>257</v>
      </c>
      <c r="AB657">
        <v>237</v>
      </c>
      <c r="AC657">
        <v>219</v>
      </c>
      <c r="AD657">
        <v>213</v>
      </c>
      <c r="AE657">
        <v>283</v>
      </c>
      <c r="AF657">
        <v>291</v>
      </c>
      <c r="AG657">
        <v>315</v>
      </c>
      <c r="AH657">
        <v>310</v>
      </c>
    </row>
    <row r="658" spans="1:34" x14ac:dyDescent="0.3">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07.01.05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3">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07.01.05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3">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07.01.05 Detenciones</v>
      </c>
      <c r="V660">
        <v>1486</v>
      </c>
      <c r="W660">
        <v>1425</v>
      </c>
      <c r="X660">
        <v>1381</v>
      </c>
      <c r="Y660">
        <v>1099</v>
      </c>
      <c r="Z660">
        <v>896</v>
      </c>
      <c r="AA660">
        <v>707</v>
      </c>
      <c r="AB660">
        <v>747</v>
      </c>
      <c r="AC660">
        <v>692</v>
      </c>
      <c r="AD660">
        <v>700</v>
      </c>
      <c r="AE660">
        <v>755</v>
      </c>
      <c r="AF660">
        <v>783</v>
      </c>
      <c r="AG660">
        <v>776</v>
      </c>
      <c r="AH660">
        <v>701</v>
      </c>
    </row>
    <row r="661" spans="1:34" x14ac:dyDescent="0.3">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07.01.05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3">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07.01.05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3">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07.01.05 Detenciones</v>
      </c>
      <c r="V663">
        <v>782</v>
      </c>
      <c r="W663">
        <v>1182</v>
      </c>
      <c r="X663">
        <v>1382</v>
      </c>
      <c r="Y663">
        <v>1424</v>
      </c>
      <c r="Z663">
        <v>1968</v>
      </c>
      <c r="AA663">
        <v>1577</v>
      </c>
      <c r="AB663">
        <v>1341</v>
      </c>
      <c r="AC663">
        <v>1130</v>
      </c>
      <c r="AD663">
        <v>905</v>
      </c>
      <c r="AE663">
        <v>656</v>
      </c>
      <c r="AF663">
        <v>488</v>
      </c>
      <c r="AG663">
        <v>322</v>
      </c>
      <c r="AH663">
        <v>395</v>
      </c>
    </row>
    <row r="664" spans="1:34" x14ac:dyDescent="0.3">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07.01.05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3">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07.01.05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3">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07.01.05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3">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07.01.05 Detenciones</v>
      </c>
      <c r="V667">
        <v>408</v>
      </c>
      <c r="W667">
        <v>496</v>
      </c>
      <c r="X667">
        <v>458</v>
      </c>
      <c r="Y667">
        <v>489</v>
      </c>
      <c r="Z667">
        <v>475</v>
      </c>
      <c r="AA667">
        <v>440</v>
      </c>
      <c r="AB667">
        <v>346</v>
      </c>
      <c r="AC667">
        <v>328</v>
      </c>
      <c r="AD667">
        <v>302</v>
      </c>
      <c r="AE667">
        <v>313</v>
      </c>
      <c r="AF667">
        <v>369</v>
      </c>
      <c r="AG667">
        <v>371</v>
      </c>
      <c r="AH667">
        <v>361</v>
      </c>
    </row>
    <row r="668" spans="1:34" x14ac:dyDescent="0.3">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3">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3">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3">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3">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3">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3">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3">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3">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3">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3">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3">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3">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3">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3">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3">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3">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3">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3">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3">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3">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3">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3">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3">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3">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3">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3">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3">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3">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3">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3">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3">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3">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3">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3">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3">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3">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3">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3">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3">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3">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3">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3">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3">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3">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3">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3">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3">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3">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3">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3">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3">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3">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3">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3">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3">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3">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3">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3">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3">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3">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3">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3">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3">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3">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3">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3">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3">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3">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3">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3">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3">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3">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3">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3">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3">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3">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3">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3">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3">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3">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3">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3">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3">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3">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3">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3">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3">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3">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3">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3">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3">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3">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3">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3">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3">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3">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3">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3">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3">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3">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3">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3">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3">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3">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3">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3">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3">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3">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3">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3">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3">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3">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3">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3">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3">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3">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3">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3">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3">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3">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3">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3">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3">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3">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3">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3">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3">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3">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3">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3">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3">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3">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3">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3">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3">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3">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3">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3">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3">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3">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3">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3">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3">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3">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3">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3">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3">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3">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3">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3">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3">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3">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3">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3">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3">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3">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3">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3">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3">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3">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3">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3">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3">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3">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3">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3">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3">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3">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3">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3">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3">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3">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3">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3">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3">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3">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3">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3">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3">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3">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3">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3">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3">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3">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3">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3">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3">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3">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3">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3">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3">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3">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3">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3">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3">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3">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3">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3">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3">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3">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3">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3">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3">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3">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3">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3">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3">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3">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3">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3">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3">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3">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3">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3">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3">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3">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3">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3">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3">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3">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3">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3">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3">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3">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3">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3">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3">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3">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3">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3">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3">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3">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3">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3">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3">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3">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3">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3">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3">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3">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3">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3">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3">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3">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3">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3">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3">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3">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3">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3">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3">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3">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3">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3">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3">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3">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3">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3">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3">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3">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3">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3">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3">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3">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3">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3">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3">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3">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3">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3">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3">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3">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3">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3">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3">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3">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3">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3">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3">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3">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3">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3">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3">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3">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3">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3">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3">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3">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3">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3">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3">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3">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3">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3">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3">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3">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3">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3">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3">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3">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3">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3">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3">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3">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3">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3">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3">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3">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3">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3">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3">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3">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3">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3">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3">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3">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3">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3">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3">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3">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3">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3">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3">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3">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3">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3">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3">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3">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3">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3">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3">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3">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3">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3">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3">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3">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3">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3">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3">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3">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3">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3">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3">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3">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3">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3">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3">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3">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3">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3">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3">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3">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3">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3">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3">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3">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3">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3">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3">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3">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3">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3">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3">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3">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3">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3">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3">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3">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3">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3">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3">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3">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3">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3">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3">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3">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3">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3">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3">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3">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3">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3">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3">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3">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3">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3">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3">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3">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3">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3">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3">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3">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3">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3">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3">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3">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3">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3">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3">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3">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3">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3">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3">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3">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3">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3">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3">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3">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3">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3">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3">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3">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3">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3">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3">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3">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3">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3">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3">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3">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3">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3">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3">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3">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3">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3">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3">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3">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3">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3">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3">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3">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3">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3">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3">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3">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3">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3">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3">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3">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3">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3">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3">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3">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3">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3">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3">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3">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3">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3">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3">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3">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3">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3">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3">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3">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3">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3">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3">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3">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3">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3">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3">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3">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3">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3">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3">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3">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3">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3">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3">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3">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3">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3">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3">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3">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3">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3">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3">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3">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3">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3">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3">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3">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3">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3">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3">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3">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3">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3">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3">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3">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3">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3">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3">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3">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3">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07.01.02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3">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07.01.02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3">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07.01.02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3">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07.01.02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3">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07.01.02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3">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07.01.02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3">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07.01.02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3">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07.01.02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3">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07.01.02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3">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07.01.02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3">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07.01.02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3">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07.01.03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3">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07.01.03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3">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07.01.03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3">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07.01.03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3">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07.01.03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3">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07.01.03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3">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07.01.03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3">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07.01.03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3">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07.01.03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3">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07.01.03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3">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07.01.03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3">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07.01.04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3">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07.01.04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3">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07.01.04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3">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07.01.04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3">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07.01.04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3">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07.01.04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3">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07.01.04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3">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07.01.04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3">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07.01.04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3">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07.01.04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3">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07.01.04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3">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07.01.05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3">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07.01.05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3">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07.01.05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3">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07.01.05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3">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07.01.05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3">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07.01.05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3">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07.01.05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3">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07.01.05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3">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07.01.05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3">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07.01.05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3">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07.01.05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3">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3">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3">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3">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3">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3">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3">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3">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3">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3">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3">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3">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3">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3">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3">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3">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3">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3">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3">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3">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3">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3">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3">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3">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3">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3">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3">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3">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3">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3">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3">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3">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3">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3">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3">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3">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3">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3">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3">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3">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3">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3">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3">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3">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3">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3">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3">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3">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3">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3">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3">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3">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3">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3">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3">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3">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3">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3">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3">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3">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3">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3">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3">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3">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3">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3">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3">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3">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3">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3">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3">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3">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3">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3">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3">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3">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3">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3">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3">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3">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3">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3">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3">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3">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3">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3">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3">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3">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3">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3">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3">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3">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3">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3">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3">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3">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3">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3">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3">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3">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3">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3">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3">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3">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3">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3">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3">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3">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3">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3">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3">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3">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3">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3">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3">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3">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3">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3">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3">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3">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3">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3">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3">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3">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3">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3">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3">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3">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3">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3">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3">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3">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3">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3">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30.03.03 Crédito Especial Empresas Constructoras</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3">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3">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30.03.04 Derechos de Extracción Ley de Pesca</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3">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30.03.16 Tabacos</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3">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30.03.08 Herencia y Donaciones</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3">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30.03.10 Juegos de Azar</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3">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30.03.11 Multas e Intereses</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3">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30.03.12 Patentes de minas</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3">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30.03.01 Adicional</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3">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30.03.06 Específico Actividad Minera</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3">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30.03.07 Global Complementario</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3">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30.03.13 Primera Categoría</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3">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30.03.15 Segunda Categoría</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3">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30.03.17 Tasa 40%</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3">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30.03.18 Término de Giro</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3">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30.03.05 Devoluciones</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3">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3">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3">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3">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3">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3">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30.03.16 Tabacos</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3">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30.03.16 Tabacos</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3">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30.03.08 Herencia y Donaciones</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3">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30.03.08 Herencia y Donaciones</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3">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30.03.10 Juegos de Azar</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3">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30.03.10 Juegos de Azar</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3">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30.03.10 Juegos de Azar</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3">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30.03.10 Juegos de Azar</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3">
      <c r="A1371" t="s">
        <v>2768</v>
      </c>
      <c r="B1371" t="s">
        <v>31</v>
      </c>
      <c r="C1371" t="s">
        <v>3514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3">
      <c r="A1372" t="s">
        <v>2772</v>
      </c>
      <c r="B1372" t="s">
        <v>31</v>
      </c>
      <c r="C1372" t="s">
        <v>3514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3">
      <c r="A1373" t="s">
        <v>2774</v>
      </c>
      <c r="B1373" t="s">
        <v>31</v>
      </c>
      <c r="C1373" t="s">
        <v>3514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3">
      <c r="A1374" t="s">
        <v>2776</v>
      </c>
      <c r="B1374" t="s">
        <v>31</v>
      </c>
      <c r="C1374" t="s">
        <v>3514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3">
      <c r="A1375" t="s">
        <v>2778</v>
      </c>
      <c r="B1375" t="s">
        <v>31</v>
      </c>
      <c r="C1375" t="s">
        <v>3514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3">
      <c r="A1376" t="s">
        <v>2780</v>
      </c>
      <c r="B1376" t="s">
        <v>31</v>
      </c>
      <c r="C1376" t="s">
        <v>3514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3">
      <c r="A1377" t="s">
        <v>2782</v>
      </c>
      <c r="B1377" t="s">
        <v>31</v>
      </c>
      <c r="C1377" t="s">
        <v>3514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3">
      <c r="A1378" t="s">
        <v>2783</v>
      </c>
      <c r="B1378" t="s">
        <v>31</v>
      </c>
      <c r="C1378" t="s">
        <v>3514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3">
      <c r="A1379" t="s">
        <v>2785</v>
      </c>
      <c r="B1379" t="s">
        <v>31</v>
      </c>
      <c r="C1379" t="s">
        <v>3514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3">
      <c r="A1380" t="s">
        <v>2787</v>
      </c>
      <c r="B1380" t="s">
        <v>31</v>
      </c>
      <c r="C1380" t="s">
        <v>3514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3">
      <c r="A1381" t="s">
        <v>2788</v>
      </c>
      <c r="B1381" t="s">
        <v>31</v>
      </c>
      <c r="C1381" t="s">
        <v>3514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3">
      <c r="A1382" t="s">
        <v>2789</v>
      </c>
      <c r="B1382" t="s">
        <v>31</v>
      </c>
      <c r="C1382" t="s">
        <v>3514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3">
      <c r="A1383" t="s">
        <v>2790</v>
      </c>
      <c r="B1383" t="s">
        <v>31</v>
      </c>
      <c r="C1383" t="s">
        <v>3514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3">
      <c r="A1384" t="s">
        <v>2791</v>
      </c>
      <c r="B1384" t="s">
        <v>31</v>
      </c>
      <c r="C1384" t="s">
        <v>3514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3">
      <c r="A1385" t="s">
        <v>2792</v>
      </c>
      <c r="B1385" t="s">
        <v>31</v>
      </c>
      <c r="C1385" t="s">
        <v>3514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3">
      <c r="A1386" t="s">
        <v>2794</v>
      </c>
      <c r="B1386" t="s">
        <v>31</v>
      </c>
      <c r="C1386" t="s">
        <v>3514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3">
      <c r="A1387" t="s">
        <v>2796</v>
      </c>
      <c r="B1387" t="s">
        <v>31</v>
      </c>
      <c r="C1387" t="s">
        <v>3514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3">
      <c r="A1388" t="s">
        <v>2797</v>
      </c>
      <c r="B1388" t="s">
        <v>31</v>
      </c>
      <c r="C1388" t="s">
        <v>3514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3">
      <c r="A1389" t="s">
        <v>2798</v>
      </c>
      <c r="B1389" t="s">
        <v>31</v>
      </c>
      <c r="C1389" t="s">
        <v>3514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3">
      <c r="A1390" t="s">
        <v>2799</v>
      </c>
      <c r="B1390" t="s">
        <v>31</v>
      </c>
      <c r="C1390" t="s">
        <v>3515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3">
      <c r="A1391" t="s">
        <v>2800</v>
      </c>
      <c r="B1391" t="s">
        <v>31</v>
      </c>
      <c r="C1391" t="s">
        <v>3515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3">
      <c r="A1392" t="s">
        <v>2801</v>
      </c>
      <c r="B1392" t="s">
        <v>31</v>
      </c>
      <c r="C1392" t="s">
        <v>3515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3">
      <c r="A1393" t="s">
        <v>2802</v>
      </c>
      <c r="B1393" t="s">
        <v>31</v>
      </c>
      <c r="C1393" t="s">
        <v>3515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3">
      <c r="A1394" t="s">
        <v>2803</v>
      </c>
      <c r="B1394" t="s">
        <v>31</v>
      </c>
      <c r="C1394" t="s">
        <v>3515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3">
      <c r="A1395" t="s">
        <v>2804</v>
      </c>
      <c r="B1395" t="s">
        <v>31</v>
      </c>
      <c r="C1395" t="s">
        <v>3515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3">
      <c r="A1396" t="s">
        <v>2805</v>
      </c>
      <c r="B1396" t="s">
        <v>31</v>
      </c>
      <c r="C1396" t="s">
        <v>3515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3">
      <c r="A1397" t="s">
        <v>2806</v>
      </c>
      <c r="B1397" t="s">
        <v>31</v>
      </c>
      <c r="C1397" t="s">
        <v>3515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3">
      <c r="A1398" t="s">
        <v>2807</v>
      </c>
      <c r="B1398" t="s">
        <v>31</v>
      </c>
      <c r="C1398" t="s">
        <v>3515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3">
      <c r="A1399" t="s">
        <v>2808</v>
      </c>
      <c r="B1399" t="s">
        <v>31</v>
      </c>
      <c r="C1399" t="s">
        <v>3515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3">
      <c r="A1400" t="s">
        <v>2809</v>
      </c>
      <c r="B1400" t="s">
        <v>31</v>
      </c>
      <c r="C1400" t="s">
        <v>3515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3">
      <c r="A1401" t="s">
        <v>2810</v>
      </c>
      <c r="B1401" t="s">
        <v>31</v>
      </c>
      <c r="C1401" t="s">
        <v>3515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3">
      <c r="A1402" t="s">
        <v>2811</v>
      </c>
      <c r="B1402" t="s">
        <v>31</v>
      </c>
      <c r="C1402" t="s">
        <v>3515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3">
      <c r="A1403" t="s">
        <v>2812</v>
      </c>
      <c r="B1403" t="s">
        <v>31</v>
      </c>
      <c r="C1403" t="s">
        <v>3515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3">
      <c r="A1404" t="s">
        <v>2814</v>
      </c>
      <c r="B1404" t="s">
        <v>31</v>
      </c>
      <c r="C1404" t="s">
        <v>3515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3">
      <c r="A1405" t="s">
        <v>2815</v>
      </c>
      <c r="B1405" t="s">
        <v>31</v>
      </c>
      <c r="C1405" t="s">
        <v>3515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3">
      <c r="A1406" t="s">
        <v>2816</v>
      </c>
      <c r="B1406" t="s">
        <v>31</v>
      </c>
      <c r="C1406" t="s">
        <v>3515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3">
      <c r="A1407" t="s">
        <v>2817</v>
      </c>
      <c r="B1407" t="s">
        <v>31</v>
      </c>
      <c r="C1407" t="s">
        <v>3515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3">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3">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3">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3">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3">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3">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3">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3">
      <c r="A1415" t="s">
        <v>2833</v>
      </c>
      <c r="B1415" t="s">
        <v>103</v>
      </c>
      <c r="C1415" t="s">
        <v>2834</v>
      </c>
      <c r="D1415" t="s">
        <v>2835</v>
      </c>
      <c r="E1415" t="s">
        <v>2836</v>
      </c>
      <c r="F1415" t="s">
        <v>2837</v>
      </c>
      <c r="G1415" t="s">
        <v>2771</v>
      </c>
      <c r="I1415" t="s">
        <v>2952</v>
      </c>
      <c r="J1415" s="2" t="s">
        <v>1429</v>
      </c>
      <c r="K1415" s="2" t="str">
        <f>+IFERROR(VLOOKUP(B1415,Sectores[[Sector]:[Columna1]],2),"")</f>
        <v>31 Ganadería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3">
      <c r="A1416" t="s">
        <v>2838</v>
      </c>
      <c r="B1416" t="s">
        <v>103</v>
      </c>
      <c r="C1416" t="s">
        <v>2834</v>
      </c>
      <c r="D1416" t="s">
        <v>2839</v>
      </c>
      <c r="E1416" t="s">
        <v>2840</v>
      </c>
      <c r="F1416" t="s">
        <v>2837</v>
      </c>
      <c r="G1416" t="s">
        <v>979</v>
      </c>
      <c r="I1416" t="s">
        <v>2953</v>
      </c>
      <c r="J1416" s="2" t="s">
        <v>1429</v>
      </c>
      <c r="K1416" s="2" t="str">
        <f>+IFERROR(VLOOKUP(B1416,Sectores[[Sector]:[Columna1]],2),"")</f>
        <v>31 Ganadería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3">
      <c r="A1417" t="s">
        <v>2841</v>
      </c>
      <c r="B1417" t="s">
        <v>103</v>
      </c>
      <c r="C1417" t="s">
        <v>2834</v>
      </c>
      <c r="D1417" t="s">
        <v>2839</v>
      </c>
      <c r="E1417" t="s">
        <v>2842</v>
      </c>
      <c r="F1417" t="s">
        <v>2837</v>
      </c>
      <c r="G1417" t="s">
        <v>979</v>
      </c>
      <c r="I1417" t="s">
        <v>2953</v>
      </c>
      <c r="J1417" s="2" t="s">
        <v>1429</v>
      </c>
      <c r="K1417" s="2" t="str">
        <f>+IFERROR(VLOOKUP(B1417,Sectores[[Sector]:[Columna1]],2),"")</f>
        <v>31 Ganadería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3">
      <c r="A1418" t="s">
        <v>2843</v>
      </c>
      <c r="B1418" t="s">
        <v>103</v>
      </c>
      <c r="C1418" t="s">
        <v>2834</v>
      </c>
      <c r="D1418" t="s">
        <v>2839</v>
      </c>
      <c r="E1418" t="s">
        <v>2836</v>
      </c>
      <c r="F1418" t="s">
        <v>2837</v>
      </c>
      <c r="G1418" t="s">
        <v>979</v>
      </c>
      <c r="I1418" t="s">
        <v>2953</v>
      </c>
      <c r="J1418" s="2" t="s">
        <v>1429</v>
      </c>
      <c r="K1418" s="2" t="str">
        <f>+IFERROR(VLOOKUP(B1418,Sectores[[Sector]:[Columna1]],2),"")</f>
        <v>31 Ganadería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3">
      <c r="A1419" t="s">
        <v>2844</v>
      </c>
      <c r="B1419" t="s">
        <v>103</v>
      </c>
      <c r="C1419" t="s">
        <v>2834</v>
      </c>
      <c r="D1419" t="s">
        <v>2839</v>
      </c>
      <c r="E1419" t="s">
        <v>2845</v>
      </c>
      <c r="F1419" t="s">
        <v>2837</v>
      </c>
      <c r="G1419" t="s">
        <v>979</v>
      </c>
      <c r="I1419" t="s">
        <v>2953</v>
      </c>
      <c r="J1419" s="2" t="s">
        <v>1429</v>
      </c>
      <c r="K1419" s="2" t="str">
        <f>+IFERROR(VLOOKUP(B1419,Sectores[[Sector]:[Columna1]],2),"")</f>
        <v>31 Ganadería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3">
      <c r="A1420" t="s">
        <v>2846</v>
      </c>
      <c r="B1420" t="s">
        <v>103</v>
      </c>
      <c r="C1420" t="s">
        <v>2834</v>
      </c>
      <c r="D1420" t="s">
        <v>2839</v>
      </c>
      <c r="E1420" t="s">
        <v>2847</v>
      </c>
      <c r="F1420" t="s">
        <v>2837</v>
      </c>
      <c r="G1420" t="s">
        <v>979</v>
      </c>
      <c r="I1420" t="s">
        <v>2953</v>
      </c>
      <c r="J1420" s="2" t="s">
        <v>1429</v>
      </c>
      <c r="K1420" s="2" t="str">
        <f>+IFERROR(VLOOKUP(B1420,Sectores[[Sector]:[Columna1]],2),"")</f>
        <v>31 Ganadería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3">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3">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3">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3">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3">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3">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3">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3">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3">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3">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3">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3">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3">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3">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3">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3">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3">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3">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3">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3">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3">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3">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3">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3">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3">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3">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3">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3">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3">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3">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3">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3">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3">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3">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3">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3">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3">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3">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3">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3">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3">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3">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3">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3">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3">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3">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3">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3">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3">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3">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3">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3">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3">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3">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3">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3">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3">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3">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3">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3">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3">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3">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3">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3">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3">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3">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3">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3">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3">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3">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3">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3">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3">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3">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3">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3">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3">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3">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3">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3">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3">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3">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3">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3">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3">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3">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3">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3">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3">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3">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3">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3">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3">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3">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3">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3">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3">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3">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3">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02.03.01 Avicultura</v>
      </c>
      <c r="AG1519">
        <v>679168</v>
      </c>
      <c r="AH1519">
        <v>690647</v>
      </c>
    </row>
    <row r="1520" spans="1:35" x14ac:dyDescent="0.3">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02.03.01 Avicultura</v>
      </c>
      <c r="AG1520">
        <v>765061</v>
      </c>
      <c r="AH1520">
        <v>767934</v>
      </c>
    </row>
    <row r="1521" spans="1:34" x14ac:dyDescent="0.3">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3">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02.03.03 Porcino</v>
      </c>
      <c r="AG1522">
        <v>529957.27</v>
      </c>
      <c r="AH1522">
        <v>574165.15800000005</v>
      </c>
    </row>
    <row r="1523" spans="1:34" x14ac:dyDescent="0.3">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3">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02.03.01 Avicultura</v>
      </c>
      <c r="AG1524">
        <v>81515</v>
      </c>
      <c r="AH1524">
        <v>72215</v>
      </c>
    </row>
    <row r="1525" spans="1:34" x14ac:dyDescent="0.3">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3">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3">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3">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3">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3">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3">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3">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3">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3">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3">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3">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3">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3">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3">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4.4" x14ac:dyDescent="0.3"/>
  <sheetData>
    <row r="1" spans="1:31" x14ac:dyDescent="0.3">
      <c r="A1" t="s">
        <v>996</v>
      </c>
      <c r="B1" t="s">
        <v>94</v>
      </c>
      <c r="C1" t="s">
        <v>357</v>
      </c>
      <c r="D1" t="s">
        <v>358</v>
      </c>
      <c r="E1" t="s">
        <v>997</v>
      </c>
      <c r="F1" t="s">
        <v>998</v>
      </c>
      <c r="G1" t="s">
        <v>979</v>
      </c>
      <c r="J1" t="s">
        <v>798</v>
      </c>
    </row>
    <row r="2" spans="1:31" x14ac:dyDescent="0.3">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3">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3">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3">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3">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3">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3">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3">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3">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3">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3">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3">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3">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3">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3">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3">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3">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3">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3">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3">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3">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3">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3">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3">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3">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3">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3">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3">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3">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3">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3">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3">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3">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3">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3">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3">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3">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3">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3">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3">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3">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3">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3">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3">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3">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3">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3">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3">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3">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3">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3">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3">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3">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3">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3">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3">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3">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3">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3">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3">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3">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3">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3">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3">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3">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3">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3">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3">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3">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3">
      <c r="A71" t="s">
        <v>1114</v>
      </c>
      <c r="B71" t="s">
        <v>1031</v>
      </c>
      <c r="C71" t="s">
        <v>1108</v>
      </c>
      <c r="D71" t="s">
        <v>1115</v>
      </c>
      <c r="E71" t="s">
        <v>1110</v>
      </c>
      <c r="F71" t="s">
        <v>1035</v>
      </c>
      <c r="G71" t="s">
        <v>1111</v>
      </c>
      <c r="J71" t="s">
        <v>1037</v>
      </c>
      <c r="V71">
        <v>1</v>
      </c>
    </row>
    <row r="72" spans="1:32" x14ac:dyDescent="0.3">
      <c r="A72" t="s">
        <v>1116</v>
      </c>
      <c r="B72" t="s">
        <v>1031</v>
      </c>
      <c r="C72" t="s">
        <v>1108</v>
      </c>
      <c r="D72" t="s">
        <v>1117</v>
      </c>
      <c r="E72" t="s">
        <v>1110</v>
      </c>
      <c r="F72" t="s">
        <v>1035</v>
      </c>
      <c r="G72" t="s">
        <v>1111</v>
      </c>
      <c r="J72" t="s">
        <v>1037</v>
      </c>
      <c r="M72">
        <v>1</v>
      </c>
      <c r="O72">
        <v>2</v>
      </c>
      <c r="W72">
        <v>1</v>
      </c>
      <c r="AB72">
        <v>2</v>
      </c>
      <c r="AC72">
        <v>1</v>
      </c>
      <c r="AD72">
        <v>1</v>
      </c>
    </row>
    <row r="73" spans="1:32" x14ac:dyDescent="0.3">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3">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3">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3">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3">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3">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3">
      <c r="A79" t="s">
        <v>1130</v>
      </c>
      <c r="B79" t="s">
        <v>1031</v>
      </c>
      <c r="C79" t="s">
        <v>1108</v>
      </c>
      <c r="D79" t="s">
        <v>1115</v>
      </c>
      <c r="E79" t="s">
        <v>1127</v>
      </c>
      <c r="F79" t="s">
        <v>1035</v>
      </c>
      <c r="G79" t="s">
        <v>1128</v>
      </c>
      <c r="J79" t="s">
        <v>1037</v>
      </c>
      <c r="AA79">
        <v>1</v>
      </c>
    </row>
    <row r="80" spans="1:32" x14ac:dyDescent="0.3">
      <c r="A80" t="s">
        <v>1131</v>
      </c>
      <c r="B80" t="s">
        <v>1031</v>
      </c>
      <c r="C80" t="s">
        <v>1108</v>
      </c>
      <c r="D80" t="s">
        <v>1117</v>
      </c>
      <c r="E80" t="s">
        <v>1127</v>
      </c>
      <c r="F80" t="s">
        <v>1035</v>
      </c>
      <c r="G80" t="s">
        <v>1128</v>
      </c>
      <c r="J80" t="s">
        <v>1037</v>
      </c>
      <c r="M80">
        <v>1</v>
      </c>
      <c r="O80">
        <v>2</v>
      </c>
      <c r="X80">
        <v>1</v>
      </c>
      <c r="AB80">
        <v>2</v>
      </c>
      <c r="AC80">
        <v>1</v>
      </c>
      <c r="AD80">
        <v>1</v>
      </c>
    </row>
    <row r="81" spans="1:30" x14ac:dyDescent="0.3">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3">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3">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3">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3">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3">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3">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3">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3">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3">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3">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3">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3">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3">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3">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3">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3">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3">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3">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3">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3">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3">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3">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3">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3">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3">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3">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3">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3">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3">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3">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3">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3">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3">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3">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3">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3">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3">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3">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3">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3">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3">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3">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3">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3">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3">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3">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3">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3">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3">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3">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3">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3">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3">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3">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3">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3">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3">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3">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3">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3">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3">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3">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3">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3">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3">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3">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3">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3">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3">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3">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3">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3">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3">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3">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3">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3">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3">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3">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3">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3">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3">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3">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3">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3">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3">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3">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3">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3">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3">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3">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3">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3">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3">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3">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3">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3">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3">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3">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3">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3">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3">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3">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3">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3">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3">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3">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3">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3">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3">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3">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3">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3">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3">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3">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3">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3">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3">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3">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3">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3">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3">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3">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3">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3">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3">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3">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3">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3">
      <c r="A209" t="s">
        <v>1343</v>
      </c>
      <c r="B209" t="s">
        <v>1329</v>
      </c>
      <c r="C209" t="s">
        <v>1330</v>
      </c>
      <c r="D209" t="s">
        <v>1344</v>
      </c>
      <c r="E209" t="s">
        <v>1332</v>
      </c>
      <c r="F209" t="s">
        <v>1333</v>
      </c>
      <c r="G209" t="s">
        <v>1334</v>
      </c>
      <c r="J209" t="s">
        <v>1335</v>
      </c>
      <c r="Q209">
        <v>1</v>
      </c>
    </row>
    <row r="210" spans="1:30" x14ac:dyDescent="0.3">
      <c r="A210" t="s">
        <v>1345</v>
      </c>
      <c r="B210" t="s">
        <v>1329</v>
      </c>
      <c r="C210" t="s">
        <v>1330</v>
      </c>
      <c r="D210" t="s">
        <v>1344</v>
      </c>
      <c r="E210" t="s">
        <v>1337</v>
      </c>
      <c r="F210" t="s">
        <v>1333</v>
      </c>
      <c r="G210" t="s">
        <v>1334</v>
      </c>
      <c r="J210" t="s">
        <v>1335</v>
      </c>
      <c r="R210">
        <v>3</v>
      </c>
      <c r="X210">
        <v>1</v>
      </c>
      <c r="Y210">
        <v>2</v>
      </c>
    </row>
    <row r="211" spans="1:30" x14ac:dyDescent="0.3">
      <c r="A211" t="s">
        <v>1346</v>
      </c>
      <c r="B211" t="s">
        <v>1329</v>
      </c>
      <c r="C211" t="s">
        <v>1330</v>
      </c>
      <c r="D211" t="s">
        <v>1344</v>
      </c>
      <c r="E211" t="s">
        <v>140</v>
      </c>
      <c r="F211" t="s">
        <v>1333</v>
      </c>
      <c r="G211" t="s">
        <v>1334</v>
      </c>
      <c r="J211" t="s">
        <v>1335</v>
      </c>
      <c r="L211">
        <v>1</v>
      </c>
      <c r="T211">
        <v>1</v>
      </c>
      <c r="AD211">
        <v>1</v>
      </c>
    </row>
    <row r="212" spans="1:30" x14ac:dyDescent="0.3">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3">
      <c r="A213" t="s">
        <v>1348</v>
      </c>
      <c r="B213" t="s">
        <v>1329</v>
      </c>
      <c r="C213" t="s">
        <v>1330</v>
      </c>
      <c r="D213" t="s">
        <v>1349</v>
      </c>
      <c r="E213" t="s">
        <v>1332</v>
      </c>
      <c r="F213" t="s">
        <v>1333</v>
      </c>
      <c r="G213" t="s">
        <v>1334</v>
      </c>
      <c r="J213" t="s">
        <v>1335</v>
      </c>
      <c r="L213">
        <v>2</v>
      </c>
    </row>
    <row r="214" spans="1:30" x14ac:dyDescent="0.3">
      <c r="A214" t="s">
        <v>1350</v>
      </c>
      <c r="B214" t="s">
        <v>1329</v>
      </c>
      <c r="C214" t="s">
        <v>1330</v>
      </c>
      <c r="D214" t="s">
        <v>1349</v>
      </c>
      <c r="E214" t="s">
        <v>1337</v>
      </c>
      <c r="F214" t="s">
        <v>1333</v>
      </c>
      <c r="G214" t="s">
        <v>1334</v>
      </c>
      <c r="J214" t="s">
        <v>1335</v>
      </c>
      <c r="P214">
        <v>1</v>
      </c>
      <c r="Q214">
        <v>1</v>
      </c>
      <c r="R214">
        <v>1</v>
      </c>
      <c r="S214">
        <v>2</v>
      </c>
    </row>
    <row r="215" spans="1:30" x14ac:dyDescent="0.3">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3">
      <c r="A216" t="s">
        <v>1352</v>
      </c>
      <c r="B216" t="s">
        <v>1329</v>
      </c>
      <c r="C216" t="s">
        <v>1330</v>
      </c>
      <c r="D216" t="s">
        <v>1353</v>
      </c>
      <c r="E216" t="s">
        <v>1332</v>
      </c>
      <c r="F216" t="s">
        <v>1333</v>
      </c>
      <c r="G216" t="s">
        <v>1334</v>
      </c>
      <c r="J216" t="s">
        <v>1335</v>
      </c>
      <c r="K216">
        <v>1</v>
      </c>
      <c r="L216">
        <v>1</v>
      </c>
      <c r="R216">
        <v>1</v>
      </c>
      <c r="T216">
        <v>1</v>
      </c>
      <c r="V216">
        <v>1</v>
      </c>
    </row>
    <row r="217" spans="1:30" x14ac:dyDescent="0.3">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3">
      <c r="A218" t="s">
        <v>1355</v>
      </c>
      <c r="B218" t="s">
        <v>1329</v>
      </c>
      <c r="C218" t="s">
        <v>1330</v>
      </c>
      <c r="D218" t="s">
        <v>1353</v>
      </c>
      <c r="E218" t="s">
        <v>140</v>
      </c>
      <c r="F218" t="s">
        <v>1333</v>
      </c>
      <c r="G218" t="s">
        <v>1334</v>
      </c>
      <c r="J218" t="s">
        <v>1335</v>
      </c>
      <c r="P218">
        <v>2</v>
      </c>
      <c r="Q218">
        <v>2</v>
      </c>
      <c r="R218">
        <v>3</v>
      </c>
      <c r="X218">
        <v>1</v>
      </c>
      <c r="AD218">
        <v>3</v>
      </c>
    </row>
    <row r="219" spans="1:30" x14ac:dyDescent="0.3">
      <c r="A219" t="s">
        <v>1356</v>
      </c>
      <c r="B219" t="s">
        <v>1329</v>
      </c>
      <c r="C219" t="s">
        <v>1330</v>
      </c>
      <c r="D219" t="s">
        <v>1353</v>
      </c>
      <c r="E219" t="s">
        <v>1340</v>
      </c>
      <c r="F219" t="s">
        <v>1333</v>
      </c>
      <c r="G219" t="s">
        <v>1334</v>
      </c>
      <c r="J219" t="s">
        <v>1335</v>
      </c>
      <c r="M219">
        <v>6</v>
      </c>
      <c r="P219">
        <v>1</v>
      </c>
      <c r="U219">
        <v>1</v>
      </c>
      <c r="W219">
        <v>11</v>
      </c>
      <c r="Z219">
        <v>1</v>
      </c>
    </row>
    <row r="220" spans="1:30" x14ac:dyDescent="0.3">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3">
      <c r="A221" t="s">
        <v>1358</v>
      </c>
      <c r="B221" t="s">
        <v>1329</v>
      </c>
      <c r="C221" t="s">
        <v>1330</v>
      </c>
      <c r="D221" t="s">
        <v>1359</v>
      </c>
      <c r="E221" t="s">
        <v>1337</v>
      </c>
      <c r="F221" t="s">
        <v>1333</v>
      </c>
      <c r="G221" t="s">
        <v>1334</v>
      </c>
      <c r="J221" t="s">
        <v>1335</v>
      </c>
      <c r="L221">
        <v>1</v>
      </c>
    </row>
    <row r="222" spans="1:30" x14ac:dyDescent="0.3">
      <c r="A222" t="s">
        <v>1360</v>
      </c>
      <c r="B222" t="s">
        <v>1329</v>
      </c>
      <c r="C222" t="s">
        <v>1330</v>
      </c>
      <c r="D222" t="s">
        <v>1359</v>
      </c>
      <c r="E222" t="s">
        <v>140</v>
      </c>
      <c r="F222" t="s">
        <v>1333</v>
      </c>
      <c r="G222" t="s">
        <v>1334</v>
      </c>
      <c r="J222" t="s">
        <v>1335</v>
      </c>
      <c r="T222">
        <v>1</v>
      </c>
      <c r="Z222">
        <v>1</v>
      </c>
    </row>
    <row r="223" spans="1:30" x14ac:dyDescent="0.3">
      <c r="A223" t="s">
        <v>1361</v>
      </c>
      <c r="B223" t="s">
        <v>1329</v>
      </c>
      <c r="C223" t="s">
        <v>1330</v>
      </c>
      <c r="D223" t="s">
        <v>1359</v>
      </c>
      <c r="E223" t="s">
        <v>1340</v>
      </c>
      <c r="F223" t="s">
        <v>1333</v>
      </c>
      <c r="G223" t="s">
        <v>1334</v>
      </c>
      <c r="J223" t="s">
        <v>1335</v>
      </c>
      <c r="V223">
        <v>1</v>
      </c>
    </row>
    <row r="224" spans="1:30" x14ac:dyDescent="0.3">
      <c r="A224" t="s">
        <v>1362</v>
      </c>
      <c r="B224" t="s">
        <v>1329</v>
      </c>
      <c r="C224" t="s">
        <v>1330</v>
      </c>
      <c r="D224" t="s">
        <v>1359</v>
      </c>
      <c r="E224" t="s">
        <v>1342</v>
      </c>
      <c r="F224" t="s">
        <v>1333</v>
      </c>
      <c r="G224" t="s">
        <v>1334</v>
      </c>
      <c r="J224" t="s">
        <v>1335</v>
      </c>
      <c r="L224">
        <v>1</v>
      </c>
      <c r="T224">
        <v>1</v>
      </c>
      <c r="V224">
        <v>1</v>
      </c>
      <c r="Z224">
        <v>1</v>
      </c>
    </row>
    <row r="225" spans="1:31" x14ac:dyDescent="0.3">
      <c r="A225" t="s">
        <v>1363</v>
      </c>
      <c r="B225" t="s">
        <v>1329</v>
      </c>
      <c r="C225" t="s">
        <v>1330</v>
      </c>
      <c r="D225" t="s">
        <v>1364</v>
      </c>
      <c r="E225" t="s">
        <v>140</v>
      </c>
      <c r="F225" t="s">
        <v>1333</v>
      </c>
      <c r="G225" t="s">
        <v>1334</v>
      </c>
      <c r="J225" t="s">
        <v>1335</v>
      </c>
      <c r="K225">
        <v>1</v>
      </c>
      <c r="O225">
        <v>1</v>
      </c>
      <c r="R225">
        <v>1</v>
      </c>
    </row>
    <row r="226" spans="1:31" x14ac:dyDescent="0.3">
      <c r="A226" t="s">
        <v>1365</v>
      </c>
      <c r="B226" t="s">
        <v>1329</v>
      </c>
      <c r="C226" t="s">
        <v>1330</v>
      </c>
      <c r="D226" t="s">
        <v>1364</v>
      </c>
      <c r="E226" t="s">
        <v>1340</v>
      </c>
      <c r="F226" t="s">
        <v>1333</v>
      </c>
      <c r="G226" t="s">
        <v>1334</v>
      </c>
      <c r="J226" t="s">
        <v>1335</v>
      </c>
      <c r="N226">
        <v>1</v>
      </c>
      <c r="O226">
        <v>3</v>
      </c>
    </row>
    <row r="227" spans="1:31" x14ac:dyDescent="0.3">
      <c r="A227" t="s">
        <v>1366</v>
      </c>
      <c r="B227" t="s">
        <v>1329</v>
      </c>
      <c r="C227" t="s">
        <v>1330</v>
      </c>
      <c r="D227" t="s">
        <v>1364</v>
      </c>
      <c r="E227" t="s">
        <v>1342</v>
      </c>
      <c r="F227" t="s">
        <v>1333</v>
      </c>
      <c r="G227" t="s">
        <v>1334</v>
      </c>
      <c r="J227" t="s">
        <v>1335</v>
      </c>
      <c r="K227">
        <v>2</v>
      </c>
      <c r="N227">
        <v>1</v>
      </c>
      <c r="O227">
        <v>4</v>
      </c>
      <c r="R227">
        <v>1</v>
      </c>
    </row>
    <row r="228" spans="1:31" x14ac:dyDescent="0.3">
      <c r="A228" t="s">
        <v>1367</v>
      </c>
      <c r="B228" t="s">
        <v>1329</v>
      </c>
      <c r="C228" t="s">
        <v>1330</v>
      </c>
      <c r="D228" t="s">
        <v>1368</v>
      </c>
      <c r="E228" t="s">
        <v>1332</v>
      </c>
      <c r="F228" t="s">
        <v>1333</v>
      </c>
      <c r="G228" t="s">
        <v>1334</v>
      </c>
      <c r="J228" t="s">
        <v>1335</v>
      </c>
      <c r="M228">
        <v>1</v>
      </c>
      <c r="P228">
        <v>1</v>
      </c>
      <c r="R228">
        <v>2</v>
      </c>
      <c r="T228">
        <v>3</v>
      </c>
    </row>
    <row r="229" spans="1:31" x14ac:dyDescent="0.3">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3">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3">
      <c r="A231" t="s">
        <v>1371</v>
      </c>
      <c r="B231" t="s">
        <v>1329</v>
      </c>
      <c r="C231" t="s">
        <v>1330</v>
      </c>
      <c r="D231" t="s">
        <v>1368</v>
      </c>
      <c r="E231" t="s">
        <v>1340</v>
      </c>
      <c r="F231" t="s">
        <v>1333</v>
      </c>
      <c r="G231" t="s">
        <v>1334</v>
      </c>
      <c r="J231" t="s">
        <v>1335</v>
      </c>
      <c r="O231">
        <v>1</v>
      </c>
    </row>
    <row r="232" spans="1:31" x14ac:dyDescent="0.3">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3">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3">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3">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3">
      <c r="A236" t="s">
        <v>1377</v>
      </c>
      <c r="B236" t="s">
        <v>1329</v>
      </c>
      <c r="C236" t="s">
        <v>1330</v>
      </c>
      <c r="D236" t="s">
        <v>1374</v>
      </c>
      <c r="E236" t="s">
        <v>1340</v>
      </c>
      <c r="F236" t="s">
        <v>1333</v>
      </c>
      <c r="G236" t="s">
        <v>1334</v>
      </c>
      <c r="J236" t="s">
        <v>1335</v>
      </c>
      <c r="S236">
        <v>3</v>
      </c>
      <c r="T236">
        <v>1</v>
      </c>
    </row>
    <row r="237" spans="1:31" x14ac:dyDescent="0.3">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3">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3">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3">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3">
      <c r="A241" t="s">
        <v>1383</v>
      </c>
      <c r="B241" t="s">
        <v>1329</v>
      </c>
      <c r="C241" t="s">
        <v>1330</v>
      </c>
      <c r="D241" t="s">
        <v>1380</v>
      </c>
      <c r="E241" t="s">
        <v>1340</v>
      </c>
      <c r="F241" t="s">
        <v>1333</v>
      </c>
      <c r="G241" t="s">
        <v>1334</v>
      </c>
      <c r="J241" t="s">
        <v>1335</v>
      </c>
      <c r="R241">
        <v>3</v>
      </c>
      <c r="T241">
        <v>1</v>
      </c>
    </row>
    <row r="242" spans="1:31" x14ac:dyDescent="0.3">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3">
      <c r="A243" t="s">
        <v>1385</v>
      </c>
      <c r="B243" t="s">
        <v>1329</v>
      </c>
      <c r="C243" t="s">
        <v>1330</v>
      </c>
      <c r="D243" t="s">
        <v>1386</v>
      </c>
      <c r="E243" t="s">
        <v>1332</v>
      </c>
      <c r="F243" t="s">
        <v>1333</v>
      </c>
      <c r="G243" t="s">
        <v>1334</v>
      </c>
      <c r="J243" t="s">
        <v>1335</v>
      </c>
      <c r="AC243">
        <v>1</v>
      </c>
    </row>
    <row r="244" spans="1:31" x14ac:dyDescent="0.3">
      <c r="A244" t="s">
        <v>1387</v>
      </c>
      <c r="B244" t="s">
        <v>1329</v>
      </c>
      <c r="C244" t="s">
        <v>1330</v>
      </c>
      <c r="D244" t="s">
        <v>1386</v>
      </c>
      <c r="E244" t="s">
        <v>1337</v>
      </c>
      <c r="F244" t="s">
        <v>1333</v>
      </c>
      <c r="G244" t="s">
        <v>1334</v>
      </c>
      <c r="J244" t="s">
        <v>1335</v>
      </c>
      <c r="X244">
        <v>1</v>
      </c>
    </row>
    <row r="245" spans="1:31" x14ac:dyDescent="0.3">
      <c r="A245" t="s">
        <v>1388</v>
      </c>
      <c r="B245" t="s">
        <v>1329</v>
      </c>
      <c r="C245" t="s">
        <v>1330</v>
      </c>
      <c r="D245" t="s">
        <v>1386</v>
      </c>
      <c r="E245" t="s">
        <v>1342</v>
      </c>
      <c r="F245" t="s">
        <v>1333</v>
      </c>
      <c r="G245" t="s">
        <v>1334</v>
      </c>
      <c r="J245" t="s">
        <v>1335</v>
      </c>
      <c r="X245">
        <v>1</v>
      </c>
      <c r="AC245">
        <v>1</v>
      </c>
    </row>
    <row r="246" spans="1:31" x14ac:dyDescent="0.3">
      <c r="A246" t="s">
        <v>1389</v>
      </c>
      <c r="B246" t="s">
        <v>1329</v>
      </c>
      <c r="C246" t="s">
        <v>1330</v>
      </c>
      <c r="D246" t="s">
        <v>1390</v>
      </c>
      <c r="E246" t="s">
        <v>1332</v>
      </c>
      <c r="F246" t="s">
        <v>1333</v>
      </c>
      <c r="G246" t="s">
        <v>1334</v>
      </c>
      <c r="J246" t="s">
        <v>1335</v>
      </c>
      <c r="O246">
        <v>1</v>
      </c>
      <c r="R246">
        <v>1</v>
      </c>
    </row>
    <row r="247" spans="1:31" x14ac:dyDescent="0.3">
      <c r="A247" t="s">
        <v>1391</v>
      </c>
      <c r="B247" t="s">
        <v>1329</v>
      </c>
      <c r="C247" t="s">
        <v>1330</v>
      </c>
      <c r="D247" t="s">
        <v>1390</v>
      </c>
      <c r="E247" t="s">
        <v>1337</v>
      </c>
      <c r="F247" t="s">
        <v>1333</v>
      </c>
      <c r="G247" t="s">
        <v>1334</v>
      </c>
      <c r="J247" t="s">
        <v>1335</v>
      </c>
      <c r="P247">
        <v>1</v>
      </c>
    </row>
    <row r="248" spans="1:31" x14ac:dyDescent="0.3">
      <c r="A248" t="s">
        <v>1392</v>
      </c>
      <c r="B248" t="s">
        <v>1329</v>
      </c>
      <c r="C248" t="s">
        <v>1330</v>
      </c>
      <c r="D248" t="s">
        <v>1390</v>
      </c>
      <c r="E248" t="s">
        <v>140</v>
      </c>
      <c r="F248" t="s">
        <v>1333</v>
      </c>
      <c r="G248" t="s">
        <v>1334</v>
      </c>
      <c r="J248" t="s">
        <v>1335</v>
      </c>
      <c r="M248">
        <v>1</v>
      </c>
    </row>
    <row r="249" spans="1:31" x14ac:dyDescent="0.3">
      <c r="A249" t="s">
        <v>1393</v>
      </c>
      <c r="B249" t="s">
        <v>1329</v>
      </c>
      <c r="C249" t="s">
        <v>1330</v>
      </c>
      <c r="D249" t="s">
        <v>1390</v>
      </c>
      <c r="E249" t="s">
        <v>1340</v>
      </c>
      <c r="F249" t="s">
        <v>1333</v>
      </c>
      <c r="G249" t="s">
        <v>1334</v>
      </c>
      <c r="J249" t="s">
        <v>1335</v>
      </c>
      <c r="Q249">
        <v>1</v>
      </c>
      <c r="U249">
        <v>1</v>
      </c>
      <c r="X249">
        <v>1</v>
      </c>
    </row>
    <row r="250" spans="1:31" x14ac:dyDescent="0.3">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3">
      <c r="A251" t="s">
        <v>1395</v>
      </c>
      <c r="B251" t="s">
        <v>1329</v>
      </c>
      <c r="C251" t="s">
        <v>1330</v>
      </c>
      <c r="D251" t="s">
        <v>1396</v>
      </c>
      <c r="E251" t="s">
        <v>1332</v>
      </c>
      <c r="F251" t="s">
        <v>1333</v>
      </c>
      <c r="G251" t="s">
        <v>1334</v>
      </c>
      <c r="J251" t="s">
        <v>1335</v>
      </c>
      <c r="P251">
        <v>1</v>
      </c>
      <c r="W251">
        <v>1</v>
      </c>
    </row>
    <row r="252" spans="1:31" x14ac:dyDescent="0.3">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3">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3">
      <c r="A254" t="s">
        <v>1399</v>
      </c>
      <c r="B254" t="s">
        <v>1329</v>
      </c>
      <c r="C254" t="s">
        <v>1330</v>
      </c>
      <c r="D254" t="s">
        <v>1396</v>
      </c>
      <c r="E254" t="s">
        <v>1340</v>
      </c>
      <c r="F254" t="s">
        <v>1333</v>
      </c>
      <c r="G254" t="s">
        <v>1334</v>
      </c>
      <c r="J254" t="s">
        <v>1335</v>
      </c>
      <c r="S254">
        <v>1</v>
      </c>
      <c r="T254">
        <v>1</v>
      </c>
      <c r="U254">
        <v>1</v>
      </c>
      <c r="V254">
        <v>1</v>
      </c>
    </row>
    <row r="255" spans="1:31" x14ac:dyDescent="0.3">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3">
      <c r="A256" t="s">
        <v>1401</v>
      </c>
      <c r="B256" t="s">
        <v>1329</v>
      </c>
      <c r="C256" t="s">
        <v>1330</v>
      </c>
      <c r="D256" t="s">
        <v>1402</v>
      </c>
      <c r="E256" t="s">
        <v>1337</v>
      </c>
      <c r="F256" t="s">
        <v>1333</v>
      </c>
      <c r="G256" t="s">
        <v>1334</v>
      </c>
      <c r="J256" t="s">
        <v>1335</v>
      </c>
      <c r="M256">
        <v>1</v>
      </c>
      <c r="S256">
        <v>1</v>
      </c>
      <c r="Z256">
        <v>1</v>
      </c>
    </row>
    <row r="257" spans="1:31" x14ac:dyDescent="0.3">
      <c r="A257" t="s">
        <v>1403</v>
      </c>
      <c r="B257" t="s">
        <v>1329</v>
      </c>
      <c r="C257" t="s">
        <v>1330</v>
      </c>
      <c r="D257" t="s">
        <v>1402</v>
      </c>
      <c r="E257" t="s">
        <v>140</v>
      </c>
      <c r="F257" t="s">
        <v>1333</v>
      </c>
      <c r="G257" t="s">
        <v>1334</v>
      </c>
      <c r="J257" t="s">
        <v>1335</v>
      </c>
      <c r="Q257">
        <v>1</v>
      </c>
    </row>
    <row r="258" spans="1:31" x14ac:dyDescent="0.3">
      <c r="A258" t="s">
        <v>1404</v>
      </c>
      <c r="B258" t="s">
        <v>1329</v>
      </c>
      <c r="C258" t="s">
        <v>1330</v>
      </c>
      <c r="D258" t="s">
        <v>1402</v>
      </c>
      <c r="E258" t="s">
        <v>1340</v>
      </c>
      <c r="F258" t="s">
        <v>1333</v>
      </c>
      <c r="G258" t="s">
        <v>1334</v>
      </c>
      <c r="J258" t="s">
        <v>1335</v>
      </c>
      <c r="T258">
        <v>3</v>
      </c>
    </row>
    <row r="259" spans="1:31" x14ac:dyDescent="0.3">
      <c r="A259" t="s">
        <v>1405</v>
      </c>
      <c r="B259" t="s">
        <v>1329</v>
      </c>
      <c r="C259" t="s">
        <v>1330</v>
      </c>
      <c r="D259" t="s">
        <v>1402</v>
      </c>
      <c r="E259" t="s">
        <v>1342</v>
      </c>
      <c r="F259" t="s">
        <v>1333</v>
      </c>
      <c r="G259" t="s">
        <v>1334</v>
      </c>
      <c r="J259" t="s">
        <v>1335</v>
      </c>
      <c r="M259">
        <v>1</v>
      </c>
      <c r="Q259">
        <v>1</v>
      </c>
      <c r="S259">
        <v>1</v>
      </c>
      <c r="T259">
        <v>3</v>
      </c>
      <c r="Z259">
        <v>1</v>
      </c>
    </row>
    <row r="260" spans="1:31" x14ac:dyDescent="0.3">
      <c r="A260" t="s">
        <v>1406</v>
      </c>
      <c r="B260" t="s">
        <v>1329</v>
      </c>
      <c r="C260" t="s">
        <v>1330</v>
      </c>
      <c r="D260" t="s">
        <v>1407</v>
      </c>
      <c r="E260" t="s">
        <v>1332</v>
      </c>
      <c r="F260" t="s">
        <v>1333</v>
      </c>
      <c r="G260" t="s">
        <v>1334</v>
      </c>
      <c r="J260" t="s">
        <v>1335</v>
      </c>
      <c r="L260">
        <v>1</v>
      </c>
      <c r="P260">
        <v>1</v>
      </c>
    </row>
    <row r="261" spans="1:31" x14ac:dyDescent="0.3">
      <c r="A261" t="s">
        <v>1408</v>
      </c>
      <c r="B261" t="s">
        <v>1329</v>
      </c>
      <c r="C261" t="s">
        <v>1330</v>
      </c>
      <c r="D261" t="s">
        <v>1407</v>
      </c>
      <c r="E261" t="s">
        <v>1337</v>
      </c>
      <c r="F261" t="s">
        <v>1333</v>
      </c>
      <c r="G261" t="s">
        <v>1334</v>
      </c>
      <c r="J261" t="s">
        <v>1335</v>
      </c>
      <c r="K261">
        <v>1</v>
      </c>
      <c r="L261">
        <v>1</v>
      </c>
      <c r="O261">
        <v>1</v>
      </c>
      <c r="R261">
        <v>1</v>
      </c>
      <c r="AC261">
        <v>1</v>
      </c>
    </row>
    <row r="262" spans="1:31" x14ac:dyDescent="0.3">
      <c r="A262" t="s">
        <v>1409</v>
      </c>
      <c r="B262" t="s">
        <v>1329</v>
      </c>
      <c r="C262" t="s">
        <v>1330</v>
      </c>
      <c r="D262" t="s">
        <v>1407</v>
      </c>
      <c r="E262" t="s">
        <v>140</v>
      </c>
      <c r="F262" t="s">
        <v>1333</v>
      </c>
      <c r="G262" t="s">
        <v>1334</v>
      </c>
      <c r="J262" t="s">
        <v>1335</v>
      </c>
      <c r="K262">
        <v>1</v>
      </c>
      <c r="R262">
        <v>1</v>
      </c>
      <c r="T262">
        <v>1</v>
      </c>
      <c r="U262">
        <v>1</v>
      </c>
      <c r="Z262">
        <v>1</v>
      </c>
    </row>
    <row r="263" spans="1:31" x14ac:dyDescent="0.3">
      <c r="A263" t="s">
        <v>1410</v>
      </c>
      <c r="B263" t="s">
        <v>1329</v>
      </c>
      <c r="C263" t="s">
        <v>1330</v>
      </c>
      <c r="D263" t="s">
        <v>1407</v>
      </c>
      <c r="E263" t="s">
        <v>1340</v>
      </c>
      <c r="F263" t="s">
        <v>1333</v>
      </c>
      <c r="G263" t="s">
        <v>1334</v>
      </c>
      <c r="J263" t="s">
        <v>1335</v>
      </c>
      <c r="Q263">
        <v>1</v>
      </c>
    </row>
    <row r="264" spans="1:31" x14ac:dyDescent="0.3">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3">
      <c r="A265" t="s">
        <v>1412</v>
      </c>
      <c r="B265" t="s">
        <v>1329</v>
      </c>
      <c r="C265" t="s">
        <v>1330</v>
      </c>
      <c r="D265" t="s">
        <v>1413</v>
      </c>
      <c r="E265" t="s">
        <v>1332</v>
      </c>
      <c r="F265" t="s">
        <v>1333</v>
      </c>
      <c r="G265" t="s">
        <v>1334</v>
      </c>
      <c r="J265" t="s">
        <v>1335</v>
      </c>
      <c r="M265">
        <v>2</v>
      </c>
      <c r="Q265">
        <v>1</v>
      </c>
      <c r="S265">
        <v>1</v>
      </c>
    </row>
    <row r="266" spans="1:31" x14ac:dyDescent="0.3">
      <c r="A266" t="s">
        <v>1414</v>
      </c>
      <c r="B266" t="s">
        <v>1329</v>
      </c>
      <c r="C266" t="s">
        <v>1330</v>
      </c>
      <c r="D266" t="s">
        <v>1413</v>
      </c>
      <c r="E266" t="s">
        <v>1337</v>
      </c>
      <c r="F266" t="s">
        <v>1333</v>
      </c>
      <c r="G266" t="s">
        <v>1334</v>
      </c>
      <c r="J266" t="s">
        <v>1335</v>
      </c>
      <c r="O266">
        <v>1</v>
      </c>
      <c r="Q266">
        <v>1</v>
      </c>
      <c r="V266">
        <v>1</v>
      </c>
    </row>
    <row r="267" spans="1:31" x14ac:dyDescent="0.3">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3">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3">
      <c r="A269" t="s">
        <v>1417</v>
      </c>
      <c r="B269" t="s">
        <v>1329</v>
      </c>
      <c r="C269" t="s">
        <v>1330</v>
      </c>
      <c r="D269" t="s">
        <v>1418</v>
      </c>
      <c r="E269" t="s">
        <v>1332</v>
      </c>
      <c r="F269" t="s">
        <v>1333</v>
      </c>
      <c r="G269" t="s">
        <v>1334</v>
      </c>
      <c r="J269" t="s">
        <v>1335</v>
      </c>
      <c r="O269">
        <v>2</v>
      </c>
      <c r="S269">
        <v>1</v>
      </c>
      <c r="AB269">
        <v>1</v>
      </c>
    </row>
    <row r="270" spans="1:31" x14ac:dyDescent="0.3">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3">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3">
      <c r="A272" t="s">
        <v>1421</v>
      </c>
      <c r="B272" t="s">
        <v>1329</v>
      </c>
      <c r="C272" t="s">
        <v>1330</v>
      </c>
      <c r="D272" t="s">
        <v>1418</v>
      </c>
      <c r="E272" t="s">
        <v>1340</v>
      </c>
      <c r="F272" t="s">
        <v>1333</v>
      </c>
      <c r="G272" t="s">
        <v>1334</v>
      </c>
      <c r="J272" t="s">
        <v>1335</v>
      </c>
      <c r="S272">
        <v>1</v>
      </c>
      <c r="U272">
        <v>4</v>
      </c>
      <c r="V272">
        <v>1</v>
      </c>
      <c r="X272">
        <v>4</v>
      </c>
    </row>
    <row r="273" spans="1:31" x14ac:dyDescent="0.3">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3">
      <c r="A274" t="s">
        <v>1423</v>
      </c>
      <c r="B274" t="s">
        <v>1329</v>
      </c>
      <c r="C274" t="s">
        <v>1330</v>
      </c>
      <c r="D274" t="s">
        <v>1424</v>
      </c>
      <c r="E274" t="s">
        <v>1332</v>
      </c>
      <c r="F274" t="s">
        <v>1333</v>
      </c>
      <c r="G274" t="s">
        <v>1334</v>
      </c>
      <c r="J274" t="s">
        <v>1335</v>
      </c>
      <c r="K274">
        <v>1</v>
      </c>
    </row>
    <row r="275" spans="1:31" x14ac:dyDescent="0.3">
      <c r="A275" t="s">
        <v>1425</v>
      </c>
      <c r="B275" t="s">
        <v>1329</v>
      </c>
      <c r="C275" t="s">
        <v>1330</v>
      </c>
      <c r="D275" t="s">
        <v>1424</v>
      </c>
      <c r="E275" t="s">
        <v>1337</v>
      </c>
      <c r="F275" t="s">
        <v>1333</v>
      </c>
      <c r="G275" t="s">
        <v>1334</v>
      </c>
      <c r="J275" t="s">
        <v>1335</v>
      </c>
      <c r="N275">
        <v>1</v>
      </c>
      <c r="U275">
        <v>1</v>
      </c>
      <c r="X275">
        <v>1</v>
      </c>
      <c r="AE275">
        <v>1</v>
      </c>
    </row>
    <row r="276" spans="1:31" x14ac:dyDescent="0.3">
      <c r="A276" t="s">
        <v>1426</v>
      </c>
      <c r="B276" t="s">
        <v>1329</v>
      </c>
      <c r="C276" t="s">
        <v>1330</v>
      </c>
      <c r="D276" t="s">
        <v>1424</v>
      </c>
      <c r="E276" t="s">
        <v>140</v>
      </c>
      <c r="F276" t="s">
        <v>1333</v>
      </c>
      <c r="G276" t="s">
        <v>1334</v>
      </c>
      <c r="J276" t="s">
        <v>1335</v>
      </c>
      <c r="M276">
        <v>1</v>
      </c>
      <c r="O276">
        <v>1</v>
      </c>
    </row>
    <row r="277" spans="1:31" x14ac:dyDescent="0.3">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3">
      <c r="A278" t="s">
        <v>1428</v>
      </c>
      <c r="B278" t="s">
        <v>1329</v>
      </c>
      <c r="C278" t="s">
        <v>1330</v>
      </c>
      <c r="D278" t="s">
        <v>1429</v>
      </c>
      <c r="E278" t="s">
        <v>1332</v>
      </c>
      <c r="F278" t="s">
        <v>1333</v>
      </c>
      <c r="G278" t="s">
        <v>1334</v>
      </c>
      <c r="J278" t="s">
        <v>1335</v>
      </c>
      <c r="Q278">
        <v>1</v>
      </c>
      <c r="R278">
        <v>1</v>
      </c>
      <c r="T278">
        <v>1</v>
      </c>
      <c r="AB278">
        <v>1</v>
      </c>
    </row>
    <row r="279" spans="1:31" x14ac:dyDescent="0.3">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3">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3">
      <c r="A281" t="s">
        <v>1432</v>
      </c>
      <c r="B281" t="s">
        <v>1329</v>
      </c>
      <c r="C281" t="s">
        <v>1330</v>
      </c>
      <c r="D281" t="s">
        <v>1429</v>
      </c>
      <c r="E281" t="s">
        <v>1340</v>
      </c>
      <c r="F281" t="s">
        <v>1333</v>
      </c>
      <c r="G281" t="s">
        <v>1334</v>
      </c>
      <c r="J281" t="s">
        <v>1335</v>
      </c>
      <c r="S281">
        <v>2</v>
      </c>
    </row>
    <row r="282" spans="1:31" x14ac:dyDescent="0.3">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3">
      <c r="A283" t="s">
        <v>1434</v>
      </c>
      <c r="B283" t="s">
        <v>1329</v>
      </c>
      <c r="C283" t="s">
        <v>1330</v>
      </c>
      <c r="D283" t="s">
        <v>1435</v>
      </c>
      <c r="E283" t="s">
        <v>1337</v>
      </c>
      <c r="F283" t="s">
        <v>1333</v>
      </c>
      <c r="G283" t="s">
        <v>1334</v>
      </c>
      <c r="J283" t="s">
        <v>1335</v>
      </c>
      <c r="AB283">
        <v>1</v>
      </c>
    </row>
    <row r="284" spans="1:31" x14ac:dyDescent="0.3">
      <c r="A284" t="s">
        <v>1436</v>
      </c>
      <c r="B284" t="s">
        <v>1329</v>
      </c>
      <c r="C284" t="s">
        <v>1330</v>
      </c>
      <c r="D284" t="s">
        <v>1435</v>
      </c>
      <c r="E284" t="s">
        <v>140</v>
      </c>
      <c r="F284" t="s">
        <v>1333</v>
      </c>
      <c r="G284" t="s">
        <v>1334</v>
      </c>
      <c r="J284" t="s">
        <v>1335</v>
      </c>
      <c r="AB284">
        <v>1</v>
      </c>
    </row>
    <row r="285" spans="1:31" x14ac:dyDescent="0.3">
      <c r="A285" t="s">
        <v>1437</v>
      </c>
      <c r="B285" t="s">
        <v>1329</v>
      </c>
      <c r="C285" t="s">
        <v>1330</v>
      </c>
      <c r="D285" t="s">
        <v>1435</v>
      </c>
      <c r="E285" t="s">
        <v>1342</v>
      </c>
      <c r="F285" t="s">
        <v>1333</v>
      </c>
      <c r="G285" t="s">
        <v>1334</v>
      </c>
      <c r="J285" t="s">
        <v>1335</v>
      </c>
      <c r="AB285">
        <v>2</v>
      </c>
    </row>
    <row r="286" spans="1:31" x14ac:dyDescent="0.3">
      <c r="A286" t="s">
        <v>1438</v>
      </c>
      <c r="B286" t="s">
        <v>1329</v>
      </c>
      <c r="C286" t="s">
        <v>1330</v>
      </c>
      <c r="D286" t="s">
        <v>1439</v>
      </c>
      <c r="E286" t="s">
        <v>140</v>
      </c>
      <c r="F286" t="s">
        <v>1333</v>
      </c>
      <c r="G286" t="s">
        <v>1334</v>
      </c>
      <c r="J286" t="s">
        <v>1335</v>
      </c>
      <c r="AD286">
        <v>1</v>
      </c>
      <c r="AE286">
        <v>1</v>
      </c>
    </row>
    <row r="287" spans="1:31" x14ac:dyDescent="0.3">
      <c r="A287" t="s">
        <v>1440</v>
      </c>
      <c r="B287" t="s">
        <v>1329</v>
      </c>
      <c r="C287" t="s">
        <v>1330</v>
      </c>
      <c r="D287" t="s">
        <v>1439</v>
      </c>
      <c r="E287" t="s">
        <v>1342</v>
      </c>
      <c r="F287" t="s">
        <v>1333</v>
      </c>
      <c r="G287" t="s">
        <v>1334</v>
      </c>
      <c r="J287" t="s">
        <v>1335</v>
      </c>
      <c r="AD287">
        <v>1</v>
      </c>
      <c r="AE287">
        <v>1</v>
      </c>
    </row>
    <row r="288" spans="1:31" x14ac:dyDescent="0.3">
      <c r="A288" t="s">
        <v>1441</v>
      </c>
      <c r="B288" t="s">
        <v>1329</v>
      </c>
      <c r="C288" t="s">
        <v>1330</v>
      </c>
      <c r="D288" t="s">
        <v>1442</v>
      </c>
      <c r="E288" t="s">
        <v>1337</v>
      </c>
      <c r="F288" t="s">
        <v>1333</v>
      </c>
      <c r="G288" t="s">
        <v>1334</v>
      </c>
      <c r="J288" t="s">
        <v>1335</v>
      </c>
      <c r="AB288">
        <v>5</v>
      </c>
    </row>
    <row r="289" spans="1:31" x14ac:dyDescent="0.3">
      <c r="A289" t="s">
        <v>1443</v>
      </c>
      <c r="B289" t="s">
        <v>1329</v>
      </c>
      <c r="C289" t="s">
        <v>1330</v>
      </c>
      <c r="D289" t="s">
        <v>1442</v>
      </c>
      <c r="E289" t="s">
        <v>1342</v>
      </c>
      <c r="F289" t="s">
        <v>1333</v>
      </c>
      <c r="G289" t="s">
        <v>1334</v>
      </c>
      <c r="J289" t="s">
        <v>1335</v>
      </c>
      <c r="AB289">
        <v>5</v>
      </c>
    </row>
    <row r="290" spans="1:31" x14ac:dyDescent="0.3">
      <c r="A290" t="s">
        <v>1444</v>
      </c>
      <c r="B290" t="s">
        <v>1329</v>
      </c>
      <c r="C290" t="s">
        <v>1330</v>
      </c>
      <c r="D290" t="s">
        <v>1445</v>
      </c>
      <c r="E290" t="s">
        <v>1332</v>
      </c>
      <c r="F290" t="s">
        <v>1333</v>
      </c>
      <c r="G290" t="s">
        <v>1334</v>
      </c>
      <c r="J290" t="s">
        <v>1335</v>
      </c>
      <c r="S290">
        <v>1</v>
      </c>
      <c r="T290">
        <v>2</v>
      </c>
      <c r="AC290">
        <v>1</v>
      </c>
    </row>
    <row r="291" spans="1:31" x14ac:dyDescent="0.3">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3">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3">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3">
      <c r="A294" t="s">
        <v>1449</v>
      </c>
      <c r="B294" t="s">
        <v>1329</v>
      </c>
      <c r="C294" t="s">
        <v>1330</v>
      </c>
      <c r="D294" t="s">
        <v>1450</v>
      </c>
      <c r="E294" t="s">
        <v>1337</v>
      </c>
      <c r="F294" t="s">
        <v>1333</v>
      </c>
      <c r="G294" t="s">
        <v>1334</v>
      </c>
      <c r="J294" t="s">
        <v>1335</v>
      </c>
      <c r="AA294">
        <v>1</v>
      </c>
    </row>
    <row r="295" spans="1:31" x14ac:dyDescent="0.3">
      <c r="A295" t="s">
        <v>1451</v>
      </c>
      <c r="B295" t="s">
        <v>1329</v>
      </c>
      <c r="C295" t="s">
        <v>1330</v>
      </c>
      <c r="D295" t="s">
        <v>1450</v>
      </c>
      <c r="E295" t="s">
        <v>1342</v>
      </c>
      <c r="F295" t="s">
        <v>1333</v>
      </c>
      <c r="G295" t="s">
        <v>1334</v>
      </c>
      <c r="J295" t="s">
        <v>1335</v>
      </c>
      <c r="AA295">
        <v>1</v>
      </c>
    </row>
    <row r="296" spans="1:31" x14ac:dyDescent="0.3">
      <c r="A296" t="s">
        <v>1452</v>
      </c>
      <c r="B296" t="s">
        <v>1329</v>
      </c>
      <c r="C296" t="s">
        <v>1330</v>
      </c>
      <c r="D296" t="s">
        <v>1453</v>
      </c>
      <c r="E296" t="s">
        <v>1332</v>
      </c>
      <c r="F296" t="s">
        <v>1333</v>
      </c>
      <c r="G296" t="s">
        <v>1334</v>
      </c>
      <c r="J296" t="s">
        <v>1335</v>
      </c>
      <c r="L296">
        <v>1</v>
      </c>
      <c r="N296">
        <v>1</v>
      </c>
      <c r="O296">
        <v>1</v>
      </c>
      <c r="T296">
        <v>1</v>
      </c>
    </row>
    <row r="297" spans="1:31" x14ac:dyDescent="0.3">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3">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3">
      <c r="A299" t="s">
        <v>1456</v>
      </c>
      <c r="B299" t="s">
        <v>1329</v>
      </c>
      <c r="C299" t="s">
        <v>1330</v>
      </c>
      <c r="D299" t="s">
        <v>1453</v>
      </c>
      <c r="E299" t="s">
        <v>1340</v>
      </c>
      <c r="F299" t="s">
        <v>1333</v>
      </c>
      <c r="G299" t="s">
        <v>1334</v>
      </c>
      <c r="J299" t="s">
        <v>1335</v>
      </c>
      <c r="N299">
        <v>1</v>
      </c>
      <c r="R299">
        <v>1</v>
      </c>
      <c r="T299">
        <v>2</v>
      </c>
      <c r="X299">
        <v>1</v>
      </c>
    </row>
    <row r="300" spans="1:31" x14ac:dyDescent="0.3">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3">
      <c r="A301" t="s">
        <v>1458</v>
      </c>
      <c r="B301" t="s">
        <v>62</v>
      </c>
      <c r="C301" t="s">
        <v>76</v>
      </c>
      <c r="D301" t="s">
        <v>1459</v>
      </c>
      <c r="E301" t="s">
        <v>1460</v>
      </c>
      <c r="F301" t="s">
        <v>1461</v>
      </c>
      <c r="G301" t="s">
        <v>1462</v>
      </c>
      <c r="J301" t="s">
        <v>1463</v>
      </c>
      <c r="W301">
        <v>250</v>
      </c>
      <c r="X301">
        <v>254</v>
      </c>
      <c r="Y301">
        <v>255</v>
      </c>
      <c r="Z301">
        <v>253</v>
      </c>
    </row>
    <row r="302" spans="1:31" x14ac:dyDescent="0.3">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3">
      <c r="A303" t="s">
        <v>1466</v>
      </c>
      <c r="B303" t="s">
        <v>62</v>
      </c>
      <c r="C303" t="s">
        <v>76</v>
      </c>
      <c r="D303" t="s">
        <v>1459</v>
      </c>
      <c r="E303" t="s">
        <v>1467</v>
      </c>
      <c r="F303" t="s">
        <v>1461</v>
      </c>
      <c r="G303" t="s">
        <v>1462</v>
      </c>
      <c r="J303" t="s">
        <v>1463</v>
      </c>
      <c r="X303">
        <v>250</v>
      </c>
      <c r="Y303">
        <v>240</v>
      </c>
      <c r="Z303">
        <v>247</v>
      </c>
      <c r="AA303">
        <v>249</v>
      </c>
      <c r="AC303">
        <v>250</v>
      </c>
    </row>
    <row r="304" spans="1:31" x14ac:dyDescent="0.3">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3">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3">
      <c r="A306" t="s">
        <v>1472</v>
      </c>
      <c r="B306" t="s">
        <v>62</v>
      </c>
      <c r="C306" t="s">
        <v>76</v>
      </c>
      <c r="D306" t="s">
        <v>1473</v>
      </c>
      <c r="E306" t="s">
        <v>1460</v>
      </c>
      <c r="F306" t="s">
        <v>1461</v>
      </c>
      <c r="G306" t="s">
        <v>1462</v>
      </c>
      <c r="J306" t="s">
        <v>1463</v>
      </c>
    </row>
    <row r="307" spans="1:31" x14ac:dyDescent="0.3">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3">
      <c r="A308" t="s">
        <v>1475</v>
      </c>
      <c r="B308" t="s">
        <v>62</v>
      </c>
      <c r="C308" t="s">
        <v>76</v>
      </c>
      <c r="D308" t="s">
        <v>1473</v>
      </c>
      <c r="E308" t="s">
        <v>1467</v>
      </c>
      <c r="F308" t="s">
        <v>1461</v>
      </c>
      <c r="G308" t="s">
        <v>1462</v>
      </c>
      <c r="J308" t="s">
        <v>1463</v>
      </c>
      <c r="X308">
        <v>250</v>
      </c>
      <c r="Y308">
        <v>249</v>
      </c>
      <c r="Z308">
        <v>252</v>
      </c>
      <c r="AA308">
        <v>252</v>
      </c>
      <c r="AC308">
        <v>251</v>
      </c>
    </row>
    <row r="309" spans="1:31" x14ac:dyDescent="0.3">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3">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3">
      <c r="A311" t="s">
        <v>1478</v>
      </c>
      <c r="B311" t="s">
        <v>62</v>
      </c>
      <c r="C311" t="s">
        <v>76</v>
      </c>
      <c r="D311" t="s">
        <v>1479</v>
      </c>
      <c r="E311" t="s">
        <v>1465</v>
      </c>
      <c r="F311" t="s">
        <v>1461</v>
      </c>
      <c r="G311" t="s">
        <v>1462</v>
      </c>
      <c r="J311" t="s">
        <v>1463</v>
      </c>
      <c r="R311">
        <v>250</v>
      </c>
      <c r="T311">
        <v>256</v>
      </c>
      <c r="V311">
        <v>259</v>
      </c>
      <c r="X311">
        <v>255</v>
      </c>
    </row>
    <row r="312" spans="1:31" x14ac:dyDescent="0.3">
      <c r="A312" t="s">
        <v>1480</v>
      </c>
      <c r="B312" t="s">
        <v>62</v>
      </c>
      <c r="C312" t="s">
        <v>76</v>
      </c>
      <c r="D312" t="s">
        <v>1479</v>
      </c>
      <c r="E312" t="s">
        <v>1467</v>
      </c>
      <c r="F312" t="s">
        <v>1461</v>
      </c>
      <c r="G312" t="s">
        <v>1462</v>
      </c>
      <c r="J312" t="s">
        <v>1463</v>
      </c>
      <c r="Y312">
        <v>250</v>
      </c>
      <c r="AC312">
        <v>253</v>
      </c>
    </row>
    <row r="313" spans="1:31" x14ac:dyDescent="0.3">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3">
      <c r="A314" t="s">
        <v>1482</v>
      </c>
      <c r="B314" t="s">
        <v>62</v>
      </c>
      <c r="C314" t="s">
        <v>76</v>
      </c>
      <c r="D314" t="s">
        <v>1479</v>
      </c>
      <c r="E314" t="s">
        <v>1471</v>
      </c>
      <c r="F314" t="s">
        <v>1461</v>
      </c>
      <c r="G314" t="s">
        <v>1462</v>
      </c>
      <c r="J314" t="s">
        <v>1463</v>
      </c>
      <c r="Y314">
        <v>250</v>
      </c>
      <c r="AA314">
        <v>242</v>
      </c>
      <c r="AC314">
        <v>243</v>
      </c>
    </row>
    <row r="315" spans="1:31" x14ac:dyDescent="0.3">
      <c r="A315" t="s">
        <v>1483</v>
      </c>
      <c r="B315" t="s">
        <v>62</v>
      </c>
      <c r="C315" t="s">
        <v>76</v>
      </c>
      <c r="D315" t="s">
        <v>1484</v>
      </c>
      <c r="E315" t="s">
        <v>1465</v>
      </c>
      <c r="F315" t="s">
        <v>1461</v>
      </c>
      <c r="G315" t="s">
        <v>1462</v>
      </c>
      <c r="J315" t="s">
        <v>1463</v>
      </c>
      <c r="S315">
        <v>250</v>
      </c>
      <c r="U315">
        <v>255</v>
      </c>
      <c r="W315">
        <v>259</v>
      </c>
      <c r="Y315">
        <v>255</v>
      </c>
    </row>
    <row r="316" spans="1:31" x14ac:dyDescent="0.3">
      <c r="A316" t="s">
        <v>1485</v>
      </c>
      <c r="B316" t="s">
        <v>62</v>
      </c>
      <c r="C316" t="s">
        <v>76</v>
      </c>
      <c r="D316" t="s">
        <v>1484</v>
      </c>
      <c r="E316" t="s">
        <v>1467</v>
      </c>
      <c r="F316" t="s">
        <v>1461</v>
      </c>
      <c r="G316" t="s">
        <v>1462</v>
      </c>
      <c r="J316" t="s">
        <v>1463</v>
      </c>
      <c r="Z316">
        <v>250</v>
      </c>
      <c r="AA316">
        <v>249</v>
      </c>
    </row>
    <row r="317" spans="1:31" x14ac:dyDescent="0.3">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3">
      <c r="A318" t="s">
        <v>1487</v>
      </c>
      <c r="B318" t="s">
        <v>62</v>
      </c>
      <c r="C318" t="s">
        <v>76</v>
      </c>
      <c r="D318" t="s">
        <v>1484</v>
      </c>
      <c r="E318" t="s">
        <v>1471</v>
      </c>
      <c r="F318" t="s">
        <v>1461</v>
      </c>
      <c r="G318" t="s">
        <v>1462</v>
      </c>
      <c r="J318" t="s">
        <v>1463</v>
      </c>
      <c r="Z318">
        <v>250</v>
      </c>
      <c r="AB318">
        <v>251</v>
      </c>
    </row>
    <row r="319" spans="1:31" x14ac:dyDescent="0.3">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3">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3">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3">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3">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3">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3">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3">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3">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3">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3">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3">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3">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3">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3">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3">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3">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3">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3">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3">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3">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3">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3">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3">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3">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3">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3">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3">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3">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3">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3">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3">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3">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3">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3">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3">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3">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3">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3">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3">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3">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3">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3">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3">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3">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3">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3">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3">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3">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3">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3">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3">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3">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3">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3">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3">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3">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3">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3">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3">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3">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3">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3">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3">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3">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3">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3">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3">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3">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3">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3">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3">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3">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3">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3">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3">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3">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3">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3">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3">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3">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3">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3">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3">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3">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3">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3">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3">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3">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3">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3">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3">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3">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3">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3">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3">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3">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3">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3">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3">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3">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3">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3">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3">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3">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3">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3">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3">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3">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3">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3">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3">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3">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3">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3">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3">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3">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3">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3">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3">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3">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3">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3">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3">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3">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3">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3">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3">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3">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3">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3">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3">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3">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3">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3">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3">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3">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3">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3">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3">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3">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3">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3">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3">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3">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3">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3">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3">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3">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3">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3">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3">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3">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3">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3">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3">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3">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3">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3">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3">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3">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3">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3">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3">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3">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3">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3">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3">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3">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3">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3">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3">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3">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3">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3">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3">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3">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3">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3">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3">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3">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3">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3">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3">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3">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3">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3">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3">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3">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3">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3">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3">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3">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3">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3">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3">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3">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3">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3">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3">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3">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3">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3">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3">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3">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3">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3">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3">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3">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3">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3">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3">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3">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3">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3">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3">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3">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3">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3">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3">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3">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3">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3">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3">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3">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3">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3">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3">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3">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3">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3">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3">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3">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3">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3">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3">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3">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3">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3">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3">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3">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3">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3">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3">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3">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3">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3">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3">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3">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3">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3">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3">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3">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3">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3">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3">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3">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3">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3">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3">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3">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3">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3">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3">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3">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3">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3">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3">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3">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3">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3">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3">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3">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3">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3">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3">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3">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3">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3">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3">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3">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3">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3">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3">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3">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3">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3">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3">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3">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3">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3">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3">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3">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3">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3">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3">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3">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3">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3">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3">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3">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3">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3">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3">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3">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3">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3">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3">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3">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3">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3">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3">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3">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3">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3">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3">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3">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3">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3">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3">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3">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3">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3">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3">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3">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3">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3">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3">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3">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3">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3">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3">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3">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3">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3">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3">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3">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3">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3">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3">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3">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3">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3">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3">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3">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3">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3">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3">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3">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3">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3">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3">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3">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3">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3">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3">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3">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3">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3">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3">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3">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3">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3">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3">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3">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3">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3">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3">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3">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3">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3">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3">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3">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3">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3">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3">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3">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3">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3">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3">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3">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3">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3">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3">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3">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3">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3">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3">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3">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3">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3">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3">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3">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3">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3">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3">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3">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3">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3">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3">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3">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3">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3">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3">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3">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3">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3">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3">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3">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3">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3">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3">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3">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3">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3">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3">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3">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3">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3">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3">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3">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3">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3">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3">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3">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3">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3">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3">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3">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3">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3">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3">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3">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3">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3">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3">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3">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3">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3">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3">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3">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3">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3">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3">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3">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3">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3">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3">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3">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3">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3">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3">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3">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3">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3">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3">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3">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3">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3">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3">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3">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3">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3">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3">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3">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3">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3">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3">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3">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3">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3">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3">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3">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3">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3">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3">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3">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3">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3">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3">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3">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3">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3">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3">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3">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3">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3">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3">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3">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3">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3">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3">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3">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3">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3">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3">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3">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3">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3">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3">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3">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3">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3">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3">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3">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3">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3">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3">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3">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3">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3">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3">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3">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3">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3">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3">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3">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3">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3">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3">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3">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3">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3">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3">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3">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3">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3">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3">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3">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3">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3">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3">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3">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3">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3">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3">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3">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3">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3">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3">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3">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3">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3">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3">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3">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3">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3">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3">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3">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3">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3">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3">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3">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3">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3">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3">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3">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3">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3">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3">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3">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3">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3">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3">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3">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3">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3">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3">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3">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3">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3">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3">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3">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3">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3">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3">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3">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3">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3">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3">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3">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3">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3">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3">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3">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3">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3">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3">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3">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3">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3">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3">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3">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3">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3">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3">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user</cp:lastModifiedBy>
  <dcterms:created xsi:type="dcterms:W3CDTF">2021-09-29T21:07:47Z</dcterms:created>
  <dcterms:modified xsi:type="dcterms:W3CDTF">2021-10-09T02:01:14Z</dcterms:modified>
</cp:coreProperties>
</file>